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A RIVAS\Desktop\PRESUPUESTO INSTITUCION\"/>
    </mc:Choice>
  </mc:AlternateContent>
  <xr:revisionPtr revIDLastSave="0" documentId="13_ncr:1_{B21E8F32-91EC-4131-B50F-DEF32F6624F0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CONJUNTO DE DATOS" sheetId="1" r:id="rId1"/>
    <sheet name="METADATOS" sheetId="2" r:id="rId2"/>
    <sheet name="DICCIONARIO" sheetId="3" r:id="rId3"/>
  </sheets>
  <definedNames>
    <definedName name="_xlnm._FilterDatabase" localSheetId="0" hidden="1">'CONJUNTO DE DATOS'!$A$1:$N$104</definedName>
  </definedNames>
  <calcPr calcId="191029"/>
</workbook>
</file>

<file path=xl/calcChain.xml><?xml version="1.0" encoding="utf-8"?>
<calcChain xmlns="http://schemas.openxmlformats.org/spreadsheetml/2006/main">
  <c r="G39" i="1" l="1"/>
  <c r="N3" i="1" l="1"/>
  <c r="N4" i="1"/>
  <c r="N5" i="1"/>
  <c r="N6" i="1"/>
  <c r="N7" i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7" i="1"/>
  <c r="N58" i="1"/>
  <c r="N59" i="1"/>
  <c r="N60" i="1"/>
  <c r="N61" i="1"/>
  <c r="N62" i="1"/>
  <c r="N63" i="1"/>
  <c r="N64" i="1"/>
  <c r="N65" i="1"/>
  <c r="N66" i="1"/>
  <c r="N68" i="1"/>
  <c r="N69" i="1"/>
  <c r="N70" i="1"/>
  <c r="N71" i="1"/>
  <c r="N72" i="1"/>
  <c r="N73" i="1"/>
  <c r="N74" i="1"/>
  <c r="N76" i="1"/>
  <c r="N77" i="1"/>
  <c r="N78" i="1"/>
  <c r="N79" i="1"/>
  <c r="N81" i="1"/>
  <c r="N82" i="1"/>
  <c r="N83" i="1"/>
  <c r="N84" i="1"/>
  <c r="N85" i="1"/>
  <c r="N86" i="1"/>
  <c r="N87" i="1"/>
  <c r="N88" i="1"/>
  <c r="N91" i="1"/>
  <c r="N92" i="1"/>
  <c r="N93" i="1"/>
  <c r="N95" i="1"/>
  <c r="N96" i="1"/>
  <c r="N97" i="1"/>
  <c r="N98" i="1"/>
  <c r="N99" i="1"/>
  <c r="N101" i="1"/>
  <c r="N102" i="1"/>
  <c r="N103" i="1"/>
  <c r="N104" i="1"/>
  <c r="N2" i="1"/>
</calcChain>
</file>

<file path=xl/sharedStrings.xml><?xml version="1.0" encoding="utf-8"?>
<sst xmlns="http://schemas.openxmlformats.org/spreadsheetml/2006/main" count="370" uniqueCount="254">
  <si>
    <t>Codificado</t>
  </si>
  <si>
    <t>Comprometido</t>
  </si>
  <si>
    <t>Devengado</t>
  </si>
  <si>
    <t>Pagado</t>
  </si>
  <si>
    <t>Saldo por comprometer</t>
  </si>
  <si>
    <t>Saldo por devengar</t>
  </si>
  <si>
    <t>510105</t>
  </si>
  <si>
    <t>REMUNERACIONES UNIFICADAS</t>
  </si>
  <si>
    <t>510106</t>
  </si>
  <si>
    <t>SALARIOS UNIFICADOS</t>
  </si>
  <si>
    <t>510203</t>
  </si>
  <si>
    <t>DECIMOTERCER SUELDO</t>
  </si>
  <si>
    <t>510204</t>
  </si>
  <si>
    <t>DECIMOCUARTO SUELDO</t>
  </si>
  <si>
    <t>510304</t>
  </si>
  <si>
    <t>COMPENSACION POR TRANSPORTE</t>
  </si>
  <si>
    <t>510306</t>
  </si>
  <si>
    <t>ALIMENTACION</t>
  </si>
  <si>
    <t>510313</t>
  </si>
  <si>
    <t>COMPENSACION POR CESACION DE FUNCIONES</t>
  </si>
  <si>
    <t>510401</t>
  </si>
  <si>
    <t>POR CARGAS FAMILIARES</t>
  </si>
  <si>
    <t>510408</t>
  </si>
  <si>
    <t>SUBSIDIO DE ANTIGUEDAD</t>
  </si>
  <si>
    <t>510509</t>
  </si>
  <si>
    <t>HORAS EXTRAORDINARIAS Y SUPLEMENTARIAS</t>
  </si>
  <si>
    <t>510510</t>
  </si>
  <si>
    <t>SERVICIOS PERSONALES POR CONTRATO</t>
  </si>
  <si>
    <t>510512</t>
  </si>
  <si>
    <t>SUBROGACION</t>
  </si>
  <si>
    <t>510513</t>
  </si>
  <si>
    <t>ENCARGOS</t>
  </si>
  <si>
    <t>510601</t>
  </si>
  <si>
    <t>APORTE PATRONAL</t>
  </si>
  <si>
    <t>510602</t>
  </si>
  <si>
    <t>FONDO DE RESERVA</t>
  </si>
  <si>
    <t>510704</t>
  </si>
  <si>
    <t>COMPENSACION POR DESAHUCIO</t>
  </si>
  <si>
    <t>510707</t>
  </si>
  <si>
    <t>COMPENSACION POR VACACIONES NO GOZADAS POR CESACION DE FUNCIONES</t>
  </si>
  <si>
    <t>520119</t>
  </si>
  <si>
    <t>DECIMA TERCERA PENSION</t>
  </si>
  <si>
    <t>520120</t>
  </si>
  <si>
    <t>DECIMA CUARTA PENSION</t>
  </si>
  <si>
    <t>BIENES Y SERVICIOS DE CONSUMO</t>
  </si>
  <si>
    <t>530101</t>
  </si>
  <si>
    <t>AGUA POTABLE</t>
  </si>
  <si>
    <t>530104</t>
  </si>
  <si>
    <t>ENERGIA ELECTRICA</t>
  </si>
  <si>
    <t>530105</t>
  </si>
  <si>
    <t>TELECOMUNICACIONES</t>
  </si>
  <si>
    <t>530106</t>
  </si>
  <si>
    <t>SERVICIO DE CORREO</t>
  </si>
  <si>
    <t>530203</t>
  </si>
  <si>
    <t>ALMACENAMIENTO EMBALAJE ENVASE Y RECARGA DE EXTINTORES</t>
  </si>
  <si>
    <t>530204</t>
  </si>
  <si>
    <t>EDICION IMPRESION REPRODUCCION PUBLICACIONES SUSCRIPCIONES FOTOCOPIADO TRADUCCION EMPASTADO ENMARCACION SERIGRAFIA FOTOGRAFIA CARNETIZACION FILMACION E IMAGENES SATELITALES</t>
  </si>
  <si>
    <t>530207</t>
  </si>
  <si>
    <t>DIFUSION INFORMACION Y PUBLICIDAD</t>
  </si>
  <si>
    <t>530228</t>
  </si>
  <si>
    <t>SERVICIOS DE PROVISION DE DISPOSITIVOS ELECTRONICOS Y CERTIFICACION PARA REGISTRO DE FIRMAS DIGITALES</t>
  </si>
  <si>
    <t>530244</t>
  </si>
  <si>
    <t>SERVICIO DE CONFECCION DE MENAJE DE HOGAR Y O PRENDAS DE PROTECCION</t>
  </si>
  <si>
    <t>530246</t>
  </si>
  <si>
    <t>SERVICIOS DE IDENTIFICACION MARCACION AUTENTIFICACION RASTREO MONITOREO SEGUIMIENTO Y O TRAZABILIDAD</t>
  </si>
  <si>
    <t>530301</t>
  </si>
  <si>
    <t>PASAJES AL INTERIOR</t>
  </si>
  <si>
    <t>530302</t>
  </si>
  <si>
    <t>PASAJES AL EXTERIOR</t>
  </si>
  <si>
    <t>530303</t>
  </si>
  <si>
    <t>VIATICOS Y SUBSISTENCIAS EN EL INTERIOR</t>
  </si>
  <si>
    <t>530304</t>
  </si>
  <si>
    <t>VIATICOS Y SUBSISTENCIAS EN EL EXTERIOR</t>
  </si>
  <si>
    <t>530402</t>
  </si>
  <si>
    <t>EDIFICIOS LOCALES RESIDENCIAS Y CABLEADO ESTRUCTURADO</t>
  </si>
  <si>
    <t>530404</t>
  </si>
  <si>
    <t>MAQUINARIAS Y EQUIPOS</t>
  </si>
  <si>
    <t>530405</t>
  </si>
  <si>
    <t>VEHICULOS</t>
  </si>
  <si>
    <t>530602</t>
  </si>
  <si>
    <t>SERVICIO DE AUDITORIA</t>
  </si>
  <si>
    <t>530606</t>
  </si>
  <si>
    <t>HONORARIOS POR CONTRATOS CIVILES DE SERVICIOS</t>
  </si>
  <si>
    <t>530612</t>
  </si>
  <si>
    <t>CAPACITACION A SERVIDORES PUBLICOS</t>
  </si>
  <si>
    <t>530701</t>
  </si>
  <si>
    <t>DESARROLLO ACTUALIZACION ASISTENCIA TECNICA Y SOPORTE DE SISTEMAS INFORMATICOS</t>
  </si>
  <si>
    <t>530702</t>
  </si>
  <si>
    <t>ARRENDAMIENTO Y LICENCIAS DE USO DE PAQUETES INFORMATICOS</t>
  </si>
  <si>
    <t>530802</t>
  </si>
  <si>
    <t>VESTUARIO LENCERIA PRENDAS DE PROTECCION Y ACCESORIOS PARA UNIFORMES MILITARES Y POLICIALES Y CARPAS</t>
  </si>
  <si>
    <t>530803</t>
  </si>
  <si>
    <t>LUBRICANTES</t>
  </si>
  <si>
    <t>530804</t>
  </si>
  <si>
    <t>MATERIALES DE OFICINA</t>
  </si>
  <si>
    <t>530805</t>
  </si>
  <si>
    <t>MATERIALES DE ASEO</t>
  </si>
  <si>
    <t>530807</t>
  </si>
  <si>
    <t>MATERIALES DE IMPRESION FOTOGRAFIA REPRODUCCION Y PUBLICACIONES</t>
  </si>
  <si>
    <t>530811</t>
  </si>
  <si>
    <t>INSUMOS MATERIALES Y SUMINISTROS PARA LA CONSTRUCCION ELECTRICIDAD PLOMERIA CARPINTERIA SENALIZACION VIAL NAVEGACION Y CONTRA INCENDIOS</t>
  </si>
  <si>
    <t>530813</t>
  </si>
  <si>
    <t>REPUESTOS Y ACCESORIOS</t>
  </si>
  <si>
    <t>530814</t>
  </si>
  <si>
    <t>SUMINISTROS PARA ACTIVIDADES AGROPECUARIAS PEZCA Y CAZA</t>
  </si>
  <si>
    <t>530820</t>
  </si>
  <si>
    <t>MENAJE Y ACCESORIOS DESCARTABLES</t>
  </si>
  <si>
    <t>530822</t>
  </si>
  <si>
    <t>CONDECORACIONES</t>
  </si>
  <si>
    <t>530825</t>
  </si>
  <si>
    <t>INSUMOS Y ACCESORIOS PARA COMPENSAR DISCAPACIDADES</t>
  </si>
  <si>
    <t>530826</t>
  </si>
  <si>
    <t>DISPOSITIVOS MEDICOS DE USO GENERAL</t>
  </si>
  <si>
    <t>531403</t>
  </si>
  <si>
    <t>MOBILIARIO (NO DEPRECIABLES)</t>
  </si>
  <si>
    <t>531404</t>
  </si>
  <si>
    <t>MAQUINARIAS Y EQUIPOS (NO DEPRECIABLES)</t>
  </si>
  <si>
    <t>531406</t>
  </si>
  <si>
    <t>HERRAMIENTAS (NO DEPRECIABLES)</t>
  </si>
  <si>
    <t>531601</t>
  </si>
  <si>
    <t>FONDOS DE REPOSICION CAJAS CHICAS INSTITUCIONALES</t>
  </si>
  <si>
    <t>570102</t>
  </si>
  <si>
    <t>TASAS GENERALES IMPUESTOS CONTRIBUCIONES PERMISOS LICENCIAS Y PATENTES</t>
  </si>
  <si>
    <t>570199</t>
  </si>
  <si>
    <t>OTROS IMPUESTOS TASAS Y CONTRIBUCIONES</t>
  </si>
  <si>
    <t>570201</t>
  </si>
  <si>
    <t>SEGUROS</t>
  </si>
  <si>
    <t>570203</t>
  </si>
  <si>
    <t>COMISIONES BANCARIAS</t>
  </si>
  <si>
    <t>570206</t>
  </si>
  <si>
    <t>COSTAS JUDICIALES TRAMITES NOTARIALES  LEGALIZACION DE DOCUMENTOS Y ARREGLOS EXTRAJUDICIALES</t>
  </si>
  <si>
    <t>570211</t>
  </si>
  <si>
    <t>PRIMA DE RIESGO DE INSTITUCIONES FINANCIERAS</t>
  </si>
  <si>
    <t>TRANSFERENCIAS Y DONACIONES CORRIENTES</t>
  </si>
  <si>
    <t>580106</t>
  </si>
  <si>
    <t>A ENTIDADES FINANCIERAS PUBLICAS</t>
  </si>
  <si>
    <t>580209</t>
  </si>
  <si>
    <t>A JUBILADOS PATRONALES</t>
  </si>
  <si>
    <t>710105</t>
  </si>
  <si>
    <t>710106</t>
  </si>
  <si>
    <t>710203</t>
  </si>
  <si>
    <t>710204</t>
  </si>
  <si>
    <t>710304</t>
  </si>
  <si>
    <t>710306</t>
  </si>
  <si>
    <t>710401</t>
  </si>
  <si>
    <t>710408</t>
  </si>
  <si>
    <t>710509</t>
  </si>
  <si>
    <t>710510</t>
  </si>
  <si>
    <t>710513</t>
  </si>
  <si>
    <t>710601</t>
  </si>
  <si>
    <t>710602</t>
  </si>
  <si>
    <t>710707</t>
  </si>
  <si>
    <t>BIENES Y SERVICIOS PARA INVERSION</t>
  </si>
  <si>
    <t>730255</t>
  </si>
  <si>
    <t>COMBUSTIBLE</t>
  </si>
  <si>
    <t>730303</t>
  </si>
  <si>
    <t>730402</t>
  </si>
  <si>
    <t>EDIFICIOS LOCALES RESIDENCIA Y CABLEADO ESTRUCTURADO (MANTENIMIENTO REPARACION E INSTALACION)</t>
  </si>
  <si>
    <t>730404</t>
  </si>
  <si>
    <t>MAQUINARIAS Y EQUIPOS (INSTALACION MANTENIMIENTO Y REPARACION)</t>
  </si>
  <si>
    <t>730405</t>
  </si>
  <si>
    <t>VEHICULOS (MANTENIMIENTO Y REPARACION)</t>
  </si>
  <si>
    <t>730605</t>
  </si>
  <si>
    <t>ESTUDIO Y DISENO DE PROYECTOS</t>
  </si>
  <si>
    <t>730612</t>
  </si>
  <si>
    <t>730802</t>
  </si>
  <si>
    <t>VESTUARIO LENCERIA PRENDAS DE PROTECCION CARPAS Y OTROS</t>
  </si>
  <si>
    <t>730803</t>
  </si>
  <si>
    <t>730805</t>
  </si>
  <si>
    <t>730813</t>
  </si>
  <si>
    <t>731404</t>
  </si>
  <si>
    <t>731406</t>
  </si>
  <si>
    <t>731408</t>
  </si>
  <si>
    <t>BIENES ARTISITICOS CULTURALES BIENES DEPORTIVOS Y SIMBOLOS PATRIOS</t>
  </si>
  <si>
    <t>770201</t>
  </si>
  <si>
    <t>780206</t>
  </si>
  <si>
    <t>BECAS</t>
  </si>
  <si>
    <t>840103</t>
  </si>
  <si>
    <t>MOBILIARIOS (DE LARGA DURACION)</t>
  </si>
  <si>
    <t>840104</t>
  </si>
  <si>
    <t>MAQUINARIAS Y EQUIPOS (DE LARGA DURACION)</t>
  </si>
  <si>
    <t>840105</t>
  </si>
  <si>
    <t>VEHICULOS (DE LARGA DURACION)</t>
  </si>
  <si>
    <t>840106</t>
  </si>
  <si>
    <t>HERRAMIENTAS (DE LARGA DURACION)</t>
  </si>
  <si>
    <t>840107</t>
  </si>
  <si>
    <t>EQUIPOS SISTEMAS Y PAQUETES INFORMATICOS</t>
  </si>
  <si>
    <t>840111</t>
  </si>
  <si>
    <t>PARTES Y REPUESTOS</t>
  </si>
  <si>
    <t>840113</t>
  </si>
  <si>
    <t>EQUIPO MEDICO</t>
  </si>
  <si>
    <t>APLICACION DEL FINANCIAMIENTO</t>
  </si>
  <si>
    <t>970101</t>
  </si>
  <si>
    <t>DE CUENTAS POR PAGAR</t>
  </si>
  <si>
    <t>CUENTA</t>
  </si>
  <si>
    <t>CATEGORIA</t>
  </si>
  <si>
    <t>DESCRIPCION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</si>
  <si>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</si>
  <si>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</si>
  <si>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</si>
  <si>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</si>
  <si>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</si>
  <si>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</si>
  <si>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</si>
  <si>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</si>
  <si>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</si>
  <si>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</si>
  <si>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EJECUCION</t>
  </si>
  <si>
    <t>FECHA ACTUALIZACIÓN DE LA INFORMACIÓN</t>
  </si>
  <si>
    <t>PERIODICIDAD DE ACTUALIZACIÓN DE LA INFORMACIÓN</t>
  </si>
  <si>
    <t>MENSUAL</t>
  </si>
  <si>
    <t>UNIDAD POSEEDORA DE LA INFORMACIÓN</t>
  </si>
  <si>
    <t>DIRECCION FINANCIERA</t>
  </si>
  <si>
    <t>PERSONA RESPONSABLE DE LA UNIDAD POSEEDORA DE LA INFORMACIÓN</t>
  </si>
  <si>
    <t>CPA. PAOLA CORTEZ VILLAVICENCIO. MSC</t>
  </si>
  <si>
    <t>CORREO ELECTRÓNICO DE LA PERSONA RESPONSABLE DE LA UNIDAD POSEEDORA DE LA INFORMACIÓN</t>
  </si>
  <si>
    <t>pcortez@epcbomberosmilagro.gob.ec</t>
  </si>
  <si>
    <t>NÚMERO TELEFÓNICO DE LA PERSONA RESPONSABLE DE LA UNIDAD POSEEDORA DE LA INFORMACIÓN</t>
  </si>
  <si>
    <t>(04) 383-0394   EXTENSIÓN  3003</t>
  </si>
  <si>
    <t>LICENCIA</t>
  </si>
  <si>
    <t>CC-BY-4.0</t>
  </si>
  <si>
    <t>Institución</t>
  </si>
  <si>
    <t>Empresa Publica Cuerpo de Bomberos de Milagro</t>
  </si>
  <si>
    <t>Descripción</t>
  </si>
  <si>
    <t>Presupuesto Institucional</t>
  </si>
  <si>
    <t>Nombre del campo</t>
  </si>
  <si>
    <t>Descripción de campo</t>
  </si>
  <si>
    <t>Cuenta</t>
  </si>
  <si>
    <t>Código identificador asignado a la categoría, descripción o partida presupuestaria</t>
  </si>
  <si>
    <t>Categoría</t>
  </si>
  <si>
    <t>Categoría a la que pertenece el elemento presupuestario</t>
  </si>
  <si>
    <t>Descripción del elemento presupuestario</t>
  </si>
  <si>
    <t>Asignado</t>
  </si>
  <si>
    <t>Monto inicialmente asignado al elemento presupuestario</t>
  </si>
  <si>
    <t>Modificado</t>
  </si>
  <si>
    <t>Monto modificado o ajustado posteriormente al elemento presupuestario</t>
  </si>
  <si>
    <t>Monto codificado o asignado específicamente al elemento presupuestario</t>
  </si>
  <si>
    <t>Monto certificado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</si>
  <si>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</si>
  <si>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</si>
  <si>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</si>
  <si>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</si>
  <si>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</si>
  <si>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</si>
  <si>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</si>
  <si>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</si>
  <si>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</t>
  </si>
  <si>
    <t>Porcentaje de ejecución o avance del gasto en relación al monto total asignado al elemento presupuestario</t>
  </si>
  <si>
    <t>EGRESOS EN PERSONAL</t>
  </si>
  <si>
    <t>OTROS EGRESOS CORRIENTES</t>
  </si>
  <si>
    <t>EGRESOS EN PERSONAL PARA INVERSION</t>
  </si>
  <si>
    <t>OTROS EGRESOS DE INVERSION</t>
  </si>
  <si>
    <t>TRANSFERENCIAS Y DONACIONES DE INVERSION</t>
  </si>
  <si>
    <t>EGRESOS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</si>
</sst>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9" fontId="6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" xfId="0" applyFont="1" applyFill="1" applyBorder="1" applyAlignment="1" applyProtection="1"/>
    <xf numFmtId="0" fontId="0" fillId="0" borderId="1" xfId="0" applyBorder="1"/>
    <xf numFmtId="0" fontId="1" fillId="0" borderId="1" xfId="0" applyFont="1" applyBorder="1"/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2" fontId="0" fillId="0" borderId="0" xfId="0" applyNumberFormat="1"/>
    <xf numFmtId="0" fontId="11" fillId="0" borderId="1" xfId="0" applyFont="1" applyFill="1" applyBorder="1" applyAlignment="1" applyProtection="1"/>
    <xf numFmtId="0" fontId="11" fillId="0" borderId="0" xfId="0" applyFont="1"/>
    <xf numFmtId="2" fontId="2" fillId="0" borderId="1" xfId="0" applyNumberFormat="1" applyFont="1" applyFill="1" applyBorder="1" applyAlignment="1" applyProtection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cortez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5"/>
  <sheetViews>
    <sheetView tabSelected="1" topLeftCell="C76" workbookViewId="0">
      <selection activeCell="C4" sqref="C4"/>
    </sheetView>
  </sheetViews>
  <sheetFormatPr baseColWidth="10" defaultRowHeight="12.75" x14ac:dyDescent="0.2"/>
  <cols>
    <col min="1" max="1" width="9.28515625" customWidth="1"/>
    <col min="2" max="2" width="45.5703125" customWidth="1"/>
    <col min="3" max="3" width="123" customWidth="1"/>
    <col min="8" max="8" width="14.5703125" customWidth="1"/>
    <col min="11" max="11" width="14.140625" customWidth="1"/>
    <col min="14" max="14" width="13.140625" customWidth="1"/>
  </cols>
  <sheetData>
    <row r="1" spans="1:16" ht="27" customHeight="1" x14ac:dyDescent="0.2">
      <c r="A1" s="15" t="s">
        <v>194</v>
      </c>
      <c r="B1" s="15" t="s">
        <v>195</v>
      </c>
      <c r="C1" s="15" t="s">
        <v>196</v>
      </c>
      <c r="D1" s="16" t="s">
        <v>197</v>
      </c>
      <c r="E1" s="17" t="s">
        <v>198</v>
      </c>
      <c r="F1" s="17" t="s">
        <v>199</v>
      </c>
      <c r="G1" s="18" t="s">
        <v>200</v>
      </c>
      <c r="H1" s="17" t="s">
        <v>201</v>
      </c>
      <c r="I1" s="17" t="s">
        <v>202</v>
      </c>
      <c r="J1" s="17" t="s">
        <v>203</v>
      </c>
      <c r="K1" s="19" t="s">
        <v>204</v>
      </c>
      <c r="L1" s="19" t="s">
        <v>205</v>
      </c>
      <c r="M1" s="19" t="s">
        <v>206</v>
      </c>
      <c r="N1" s="18" t="s">
        <v>207</v>
      </c>
    </row>
    <row r="2" spans="1:16" ht="15.75" x14ac:dyDescent="0.2">
      <c r="A2" s="12" t="s">
        <v>6</v>
      </c>
      <c r="B2" s="12" t="s">
        <v>248</v>
      </c>
      <c r="C2" s="21" t="s">
        <v>7</v>
      </c>
      <c r="D2" s="23">
        <v>616672.19999999995</v>
      </c>
      <c r="E2" s="23">
        <v>-166394.64000000001</v>
      </c>
      <c r="F2" s="23">
        <v>450277.56</v>
      </c>
      <c r="G2" s="23"/>
      <c r="H2" s="23">
        <v>407395.62000000005</v>
      </c>
      <c r="I2" s="23">
        <v>407251.35</v>
      </c>
      <c r="J2" s="23">
        <v>400397.93000000011</v>
      </c>
      <c r="K2" s="23">
        <v>42881.94000000001</v>
      </c>
      <c r="L2" s="23">
        <v>43026.210000000006</v>
      </c>
      <c r="M2" s="23">
        <v>6997.6899999999441</v>
      </c>
      <c r="N2" s="1">
        <f>+I2/F2</f>
        <v>0.90444513823873429</v>
      </c>
      <c r="P2" s="20"/>
    </row>
    <row r="3" spans="1:16" ht="15.75" x14ac:dyDescent="0.2">
      <c r="A3" s="12" t="s">
        <v>8</v>
      </c>
      <c r="B3" s="12" t="s">
        <v>248</v>
      </c>
      <c r="C3" s="21" t="s">
        <v>9</v>
      </c>
      <c r="D3" s="23">
        <v>640188</v>
      </c>
      <c r="E3" s="23">
        <v>-289076.47000000003</v>
      </c>
      <c r="F3" s="23">
        <v>351111.52999999997</v>
      </c>
      <c r="G3" s="23"/>
      <c r="H3" s="23">
        <v>350550.52999999997</v>
      </c>
      <c r="I3" s="23">
        <v>350550.52999999997</v>
      </c>
      <c r="J3" s="23">
        <v>349481.22000000003</v>
      </c>
      <c r="K3" s="23">
        <v>561.00000000000091</v>
      </c>
      <c r="L3" s="23">
        <v>560.9999999999668</v>
      </c>
      <c r="M3" s="23">
        <v>1069.3099999999395</v>
      </c>
      <c r="N3" s="1">
        <f t="shared" ref="N3:N66" si="0">+I3/F3</f>
        <v>0.99840221709608912</v>
      </c>
      <c r="P3" s="20"/>
    </row>
    <row r="4" spans="1:16" ht="15.75" x14ac:dyDescent="0.2">
      <c r="A4" s="12" t="s">
        <v>10</v>
      </c>
      <c r="B4" s="12" t="s">
        <v>248</v>
      </c>
      <c r="C4" s="21" t="s">
        <v>11</v>
      </c>
      <c r="D4" s="23">
        <v>113087.34999999999</v>
      </c>
      <c r="E4" s="23">
        <v>-52338.13</v>
      </c>
      <c r="F4" s="23">
        <v>60749.219999999994</v>
      </c>
      <c r="G4" s="23"/>
      <c r="H4" s="23">
        <v>16281.31</v>
      </c>
      <c r="I4" s="23">
        <v>16134.64</v>
      </c>
      <c r="J4" s="23">
        <v>16134.640000000001</v>
      </c>
      <c r="K4" s="23">
        <v>44467.91</v>
      </c>
      <c r="L4" s="23">
        <v>44614.58</v>
      </c>
      <c r="M4" s="23">
        <v>146.66999999999825</v>
      </c>
      <c r="N4" s="1">
        <f t="shared" si="0"/>
        <v>0.26559419199127166</v>
      </c>
      <c r="P4" s="20"/>
    </row>
    <row r="5" spans="1:16" ht="15.75" x14ac:dyDescent="0.2">
      <c r="A5" s="12" t="s">
        <v>12</v>
      </c>
      <c r="B5" s="12" t="s">
        <v>248</v>
      </c>
      <c r="C5" s="21" t="s">
        <v>13</v>
      </c>
      <c r="D5" s="23">
        <v>56330.36</v>
      </c>
      <c r="E5" s="23">
        <v>4946.74</v>
      </c>
      <c r="F5" s="23">
        <v>61277.100000000006</v>
      </c>
      <c r="G5" s="23"/>
      <c r="H5" s="23">
        <v>51793.810000000005</v>
      </c>
      <c r="I5" s="23">
        <v>51481.310000000005</v>
      </c>
      <c r="J5" s="23">
        <v>51481.310000000005</v>
      </c>
      <c r="K5" s="23">
        <v>9483.2900000000009</v>
      </c>
      <c r="L5" s="23">
        <v>9795.7900000000009</v>
      </c>
      <c r="M5" s="23">
        <v>312.5</v>
      </c>
      <c r="N5" s="1">
        <f t="shared" si="0"/>
        <v>0.84013946482454294</v>
      </c>
      <c r="P5" s="20"/>
    </row>
    <row r="6" spans="1:16" ht="15.75" x14ac:dyDescent="0.2">
      <c r="A6" s="12" t="s">
        <v>14</v>
      </c>
      <c r="B6" s="12" t="s">
        <v>248</v>
      </c>
      <c r="C6" s="21" t="s">
        <v>15</v>
      </c>
      <c r="D6" s="23">
        <v>3876</v>
      </c>
      <c r="E6" s="23">
        <v>-2082</v>
      </c>
      <c r="F6" s="23">
        <v>1794</v>
      </c>
      <c r="G6" s="23"/>
      <c r="H6" s="23">
        <v>1794</v>
      </c>
      <c r="I6" s="23">
        <v>1794</v>
      </c>
      <c r="J6" s="23">
        <v>1794</v>
      </c>
      <c r="K6" s="23">
        <v>0</v>
      </c>
      <c r="L6" s="23">
        <v>0</v>
      </c>
      <c r="M6" s="23">
        <v>0</v>
      </c>
      <c r="N6" s="1">
        <f t="shared" si="0"/>
        <v>1</v>
      </c>
      <c r="P6" s="20"/>
    </row>
    <row r="7" spans="1:16" ht="15.75" x14ac:dyDescent="0.2">
      <c r="A7" s="12" t="s">
        <v>16</v>
      </c>
      <c r="B7" s="12" t="s">
        <v>248</v>
      </c>
      <c r="C7" s="21" t="s">
        <v>17</v>
      </c>
      <c r="D7" s="23">
        <v>32064</v>
      </c>
      <c r="E7" s="23">
        <v>-16444</v>
      </c>
      <c r="F7" s="23">
        <v>15620</v>
      </c>
      <c r="G7" s="23"/>
      <c r="H7" s="23">
        <v>15484</v>
      </c>
      <c r="I7" s="23">
        <v>15484</v>
      </c>
      <c r="J7" s="23">
        <v>15484</v>
      </c>
      <c r="K7" s="23">
        <v>136</v>
      </c>
      <c r="L7" s="23">
        <v>136</v>
      </c>
      <c r="M7" s="23">
        <v>0</v>
      </c>
      <c r="N7" s="1">
        <f t="shared" si="0"/>
        <v>0.99129321382842506</v>
      </c>
      <c r="P7" s="20"/>
    </row>
    <row r="8" spans="1:16" ht="15.75" x14ac:dyDescent="0.2">
      <c r="A8" s="12" t="s">
        <v>18</v>
      </c>
      <c r="B8" s="12" t="s">
        <v>248</v>
      </c>
      <c r="C8" s="21" t="s">
        <v>19</v>
      </c>
      <c r="D8" s="23">
        <v>45687</v>
      </c>
      <c r="E8" s="23">
        <v>4335.3999999999996</v>
      </c>
      <c r="F8" s="23">
        <v>50022.400000000001</v>
      </c>
      <c r="G8" s="23"/>
      <c r="H8" s="23">
        <v>45687</v>
      </c>
      <c r="I8" s="23">
        <v>45687</v>
      </c>
      <c r="J8" s="23">
        <v>45687</v>
      </c>
      <c r="K8" s="23">
        <v>4335.4000000000015</v>
      </c>
      <c r="L8" s="23">
        <v>4335.4000000000015</v>
      </c>
      <c r="M8" s="23">
        <v>0</v>
      </c>
      <c r="N8" s="1">
        <f t="shared" si="0"/>
        <v>0.91333082778915042</v>
      </c>
      <c r="P8" s="20"/>
    </row>
    <row r="9" spans="1:16" ht="15.75" x14ac:dyDescent="0.2">
      <c r="A9" s="12" t="s">
        <v>20</v>
      </c>
      <c r="B9" s="12" t="s">
        <v>248</v>
      </c>
      <c r="C9" s="21" t="s">
        <v>21</v>
      </c>
      <c r="D9" s="23">
        <v>2457</v>
      </c>
      <c r="E9" s="23">
        <v>-1134.99</v>
      </c>
      <c r="F9" s="23">
        <v>1322.01</v>
      </c>
      <c r="G9" s="23"/>
      <c r="H9" s="23">
        <v>1322.0099999999998</v>
      </c>
      <c r="I9" s="23">
        <v>1322.0099999999998</v>
      </c>
      <c r="J9" s="23">
        <v>1322.0099999999998</v>
      </c>
      <c r="K9" s="23">
        <v>0</v>
      </c>
      <c r="L9" s="23">
        <v>0</v>
      </c>
      <c r="M9" s="23">
        <v>0</v>
      </c>
      <c r="N9" s="1">
        <f t="shared" si="0"/>
        <v>0.99999999999999978</v>
      </c>
      <c r="P9" s="20"/>
    </row>
    <row r="10" spans="1:16" ht="15.75" x14ac:dyDescent="0.2">
      <c r="A10" s="12" t="s">
        <v>22</v>
      </c>
      <c r="B10" s="12" t="s">
        <v>248</v>
      </c>
      <c r="C10" s="21" t="s">
        <v>23</v>
      </c>
      <c r="D10" s="23">
        <v>4628</v>
      </c>
      <c r="E10" s="23">
        <v>-1978.94</v>
      </c>
      <c r="F10" s="23">
        <v>2649.0600000000004</v>
      </c>
      <c r="G10" s="23"/>
      <c r="H10" s="23">
        <v>2647.9399999999946</v>
      </c>
      <c r="I10" s="23">
        <v>2647.9399999999951</v>
      </c>
      <c r="J10" s="23">
        <v>2647.9399999999955</v>
      </c>
      <c r="K10" s="23">
        <v>1.1200000000054553</v>
      </c>
      <c r="L10" s="23">
        <v>1.1200000000050006</v>
      </c>
      <c r="M10" s="23">
        <v>0</v>
      </c>
      <c r="N10" s="1">
        <f t="shared" si="0"/>
        <v>0.99957720851924636</v>
      </c>
      <c r="P10" s="20"/>
    </row>
    <row r="11" spans="1:16" ht="15.75" x14ac:dyDescent="0.2">
      <c r="A11" s="12" t="s">
        <v>24</v>
      </c>
      <c r="B11" s="12" t="s">
        <v>248</v>
      </c>
      <c r="C11" s="21" t="s">
        <v>25</v>
      </c>
      <c r="D11" s="23">
        <v>0</v>
      </c>
      <c r="E11" s="23">
        <v>0</v>
      </c>
      <c r="F11" s="23">
        <v>0</v>
      </c>
      <c r="G11" s="23"/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1">
        <v>0</v>
      </c>
      <c r="P11" s="20"/>
    </row>
    <row r="12" spans="1:16" ht="15.75" x14ac:dyDescent="0.2">
      <c r="A12" s="12" t="s">
        <v>26</v>
      </c>
      <c r="B12" s="12" t="s">
        <v>248</v>
      </c>
      <c r="C12" s="21" t="s">
        <v>27</v>
      </c>
      <c r="D12" s="23">
        <v>39091</v>
      </c>
      <c r="E12" s="23">
        <v>174698.06999999998</v>
      </c>
      <c r="F12" s="23">
        <v>213789.06999999998</v>
      </c>
      <c r="G12" s="23"/>
      <c r="H12" s="23">
        <v>165691.36999999997</v>
      </c>
      <c r="I12" s="23">
        <v>165691.36999999997</v>
      </c>
      <c r="J12" s="23">
        <v>162126.09000000005</v>
      </c>
      <c r="K12" s="23">
        <v>48097.7</v>
      </c>
      <c r="L12" s="23">
        <v>48097.7</v>
      </c>
      <c r="M12" s="23">
        <v>3565.2799999999115</v>
      </c>
      <c r="N12" s="1">
        <f t="shared" si="0"/>
        <v>0.77502264264492093</v>
      </c>
      <c r="P12" s="20"/>
    </row>
    <row r="13" spans="1:16" ht="15.75" x14ac:dyDescent="0.2">
      <c r="A13" s="12" t="s">
        <v>28</v>
      </c>
      <c r="B13" s="12" t="s">
        <v>248</v>
      </c>
      <c r="C13" s="21" t="s">
        <v>29</v>
      </c>
      <c r="D13" s="23">
        <v>4626</v>
      </c>
      <c r="E13" s="23">
        <v>-993.71</v>
      </c>
      <c r="F13" s="23">
        <v>3632.29</v>
      </c>
      <c r="G13" s="23"/>
      <c r="H13" s="23">
        <v>1708.69</v>
      </c>
      <c r="I13" s="23">
        <v>1708.69</v>
      </c>
      <c r="J13" s="23">
        <v>1708.69</v>
      </c>
      <c r="K13" s="23">
        <v>1923.6</v>
      </c>
      <c r="L13" s="23">
        <v>1923.6</v>
      </c>
      <c r="M13" s="23">
        <v>0</v>
      </c>
      <c r="N13" s="1">
        <f t="shared" si="0"/>
        <v>0.47041673434665188</v>
      </c>
      <c r="P13" s="20"/>
    </row>
    <row r="14" spans="1:16" ht="15.75" x14ac:dyDescent="0.2">
      <c r="A14" s="12" t="s">
        <v>30</v>
      </c>
      <c r="B14" s="12" t="s">
        <v>248</v>
      </c>
      <c r="C14" s="21" t="s">
        <v>31</v>
      </c>
      <c r="D14" s="23">
        <v>34100</v>
      </c>
      <c r="E14" s="23">
        <v>5756.8</v>
      </c>
      <c r="F14" s="23">
        <v>39856.800000000003</v>
      </c>
      <c r="G14" s="23"/>
      <c r="H14" s="23">
        <v>25310.269999999997</v>
      </c>
      <c r="I14" s="23">
        <v>25310.269999999997</v>
      </c>
      <c r="J14" s="23">
        <v>25310.269999999997</v>
      </c>
      <c r="K14" s="23">
        <v>14546.529999999999</v>
      </c>
      <c r="L14" s="23">
        <v>14546.529999999999</v>
      </c>
      <c r="M14" s="23">
        <v>0</v>
      </c>
      <c r="N14" s="1">
        <f t="shared" si="0"/>
        <v>0.63503015796551643</v>
      </c>
      <c r="P14" s="20"/>
    </row>
    <row r="15" spans="1:16" ht="15.75" x14ac:dyDescent="0.2">
      <c r="A15" s="12" t="s">
        <v>32</v>
      </c>
      <c r="B15" s="12" t="s">
        <v>248</v>
      </c>
      <c r="C15" s="21" t="s">
        <v>33</v>
      </c>
      <c r="D15" s="23">
        <v>146793.83000000002</v>
      </c>
      <c r="E15" s="23">
        <v>-37088.71</v>
      </c>
      <c r="F15" s="23">
        <v>109705.12000000001</v>
      </c>
      <c r="G15" s="23"/>
      <c r="H15" s="23">
        <v>101091.38000000018</v>
      </c>
      <c r="I15" s="23">
        <v>100969.79000000008</v>
      </c>
      <c r="J15" s="23">
        <v>95642.860000000073</v>
      </c>
      <c r="K15" s="23">
        <v>8613.7399999998252</v>
      </c>
      <c r="L15" s="23">
        <v>8735.3299999999217</v>
      </c>
      <c r="M15" s="23">
        <v>5448.5200000001059</v>
      </c>
      <c r="N15" s="1">
        <f t="shared" si="0"/>
        <v>0.92037445472007207</v>
      </c>
      <c r="P15" s="20"/>
    </row>
    <row r="16" spans="1:16" ht="15.75" x14ac:dyDescent="0.2">
      <c r="A16" s="12" t="s">
        <v>34</v>
      </c>
      <c r="B16" s="12" t="s">
        <v>248</v>
      </c>
      <c r="C16" s="21" t="s">
        <v>35</v>
      </c>
      <c r="D16" s="23">
        <v>106898.65</v>
      </c>
      <c r="E16" s="23">
        <v>-38284.25</v>
      </c>
      <c r="F16" s="23">
        <v>68614.400000000009</v>
      </c>
      <c r="G16" s="23"/>
      <c r="H16" s="23">
        <v>60901.579999999973</v>
      </c>
      <c r="I16" s="23">
        <v>60901.579999999973</v>
      </c>
      <c r="J16" s="23">
        <v>60901.579999999987</v>
      </c>
      <c r="K16" s="23">
        <v>7712.8200000000288</v>
      </c>
      <c r="L16" s="23">
        <v>7712.8200000000325</v>
      </c>
      <c r="M16" s="23">
        <v>0</v>
      </c>
      <c r="N16" s="1">
        <f t="shared" si="0"/>
        <v>0.8875918174610572</v>
      </c>
      <c r="P16" s="20"/>
    </row>
    <row r="17" spans="1:16" ht="15.75" x14ac:dyDescent="0.2">
      <c r="A17" s="12" t="s">
        <v>36</v>
      </c>
      <c r="B17" s="12" t="s">
        <v>248</v>
      </c>
      <c r="C17" s="21" t="s">
        <v>37</v>
      </c>
      <c r="D17" s="23">
        <v>457.5</v>
      </c>
      <c r="E17" s="23">
        <v>457.5</v>
      </c>
      <c r="F17" s="23">
        <v>915</v>
      </c>
      <c r="G17" s="23"/>
      <c r="H17" s="23">
        <v>457.5</v>
      </c>
      <c r="I17" s="23">
        <v>457.5</v>
      </c>
      <c r="J17" s="23">
        <v>457.5</v>
      </c>
      <c r="K17" s="23">
        <v>457.5</v>
      </c>
      <c r="L17" s="23">
        <v>457.5</v>
      </c>
      <c r="M17" s="23">
        <v>0</v>
      </c>
      <c r="N17" s="1">
        <f t="shared" si="0"/>
        <v>0.5</v>
      </c>
      <c r="P17" s="20"/>
    </row>
    <row r="18" spans="1:16" ht="15.75" x14ac:dyDescent="0.2">
      <c r="A18" s="12" t="s">
        <v>38</v>
      </c>
      <c r="B18" s="12" t="s">
        <v>248</v>
      </c>
      <c r="C18" s="21" t="s">
        <v>39</v>
      </c>
      <c r="D18" s="23">
        <v>2094.9</v>
      </c>
      <c r="E18" s="23">
        <v>26767.48</v>
      </c>
      <c r="F18" s="23">
        <v>28862.38</v>
      </c>
      <c r="G18" s="23">
        <v>99391.77</v>
      </c>
      <c r="H18" s="23">
        <v>26121.03</v>
      </c>
      <c r="I18" s="23">
        <v>26121.030000000006</v>
      </c>
      <c r="J18" s="23">
        <v>26121.030000000006</v>
      </c>
      <c r="K18" s="23">
        <v>2741.3500000000022</v>
      </c>
      <c r="L18" s="23">
        <v>2741.3499999999949</v>
      </c>
      <c r="M18" s="23">
        <v>0</v>
      </c>
      <c r="N18" s="1">
        <f t="shared" si="0"/>
        <v>0.90501996023889941</v>
      </c>
      <c r="P18" s="20"/>
    </row>
    <row r="19" spans="1:16" ht="15.75" x14ac:dyDescent="0.2">
      <c r="A19" s="12" t="s">
        <v>40</v>
      </c>
      <c r="B19" s="12" t="s">
        <v>248</v>
      </c>
      <c r="C19" s="21" t="s">
        <v>41</v>
      </c>
      <c r="D19" s="23">
        <v>663.81</v>
      </c>
      <c r="E19" s="23">
        <v>-4.22</v>
      </c>
      <c r="F19" s="23">
        <v>659.58999999999992</v>
      </c>
      <c r="G19" s="23"/>
      <c r="H19" s="23">
        <v>0</v>
      </c>
      <c r="I19" s="23">
        <v>0</v>
      </c>
      <c r="J19" s="23">
        <v>0</v>
      </c>
      <c r="K19" s="23">
        <v>659.58999999999992</v>
      </c>
      <c r="L19" s="23">
        <v>659.58999999999992</v>
      </c>
      <c r="M19" s="23">
        <v>0</v>
      </c>
      <c r="N19" s="1">
        <f t="shared" si="0"/>
        <v>0</v>
      </c>
      <c r="P19" s="20"/>
    </row>
    <row r="20" spans="1:16" ht="15.75" x14ac:dyDescent="0.2">
      <c r="A20" s="12" t="s">
        <v>42</v>
      </c>
      <c r="B20" s="12" t="s">
        <v>248</v>
      </c>
      <c r="C20" s="21" t="s">
        <v>43</v>
      </c>
      <c r="D20" s="23">
        <v>900</v>
      </c>
      <c r="E20" s="23">
        <v>743.75</v>
      </c>
      <c r="F20" s="23">
        <v>1643.75</v>
      </c>
      <c r="G20" s="23"/>
      <c r="H20" s="23">
        <v>743.75</v>
      </c>
      <c r="I20" s="23">
        <v>743.75</v>
      </c>
      <c r="J20" s="23">
        <v>743.75</v>
      </c>
      <c r="K20" s="23">
        <v>900</v>
      </c>
      <c r="L20" s="23">
        <v>900</v>
      </c>
      <c r="M20" s="23">
        <v>0</v>
      </c>
      <c r="N20" s="1">
        <f t="shared" si="0"/>
        <v>0.45247148288973382</v>
      </c>
      <c r="P20" s="20"/>
    </row>
    <row r="21" spans="1:16" ht="15.75" x14ac:dyDescent="0.2">
      <c r="A21" s="12" t="s">
        <v>45</v>
      </c>
      <c r="B21" s="13" t="s">
        <v>44</v>
      </c>
      <c r="C21" s="21" t="s">
        <v>46</v>
      </c>
      <c r="D21" s="23">
        <v>700.12</v>
      </c>
      <c r="E21" s="23">
        <v>50</v>
      </c>
      <c r="F21" s="23">
        <v>750.12</v>
      </c>
      <c r="G21" s="23"/>
      <c r="H21" s="23">
        <v>700.12</v>
      </c>
      <c r="I21" s="23">
        <v>638.83999999999992</v>
      </c>
      <c r="J21" s="23">
        <v>638.84</v>
      </c>
      <c r="K21" s="23">
        <v>50</v>
      </c>
      <c r="L21" s="23">
        <v>111.28000000000009</v>
      </c>
      <c r="M21" s="23">
        <v>61.279999999999973</v>
      </c>
      <c r="N21" s="1">
        <f t="shared" si="0"/>
        <v>0.85165040260225022</v>
      </c>
      <c r="P21" s="20"/>
    </row>
    <row r="22" spans="1:16" ht="15.75" x14ac:dyDescent="0.2">
      <c r="A22" s="12" t="s">
        <v>47</v>
      </c>
      <c r="B22" s="13" t="s">
        <v>44</v>
      </c>
      <c r="C22" s="21" t="s">
        <v>48</v>
      </c>
      <c r="D22" s="23">
        <v>12000</v>
      </c>
      <c r="E22" s="23">
        <v>16450</v>
      </c>
      <c r="F22" s="23">
        <v>28450</v>
      </c>
      <c r="G22" s="23"/>
      <c r="H22" s="23">
        <v>28450</v>
      </c>
      <c r="I22" s="23">
        <v>24254.420000000002</v>
      </c>
      <c r="J22" s="23">
        <v>24254.420000000002</v>
      </c>
      <c r="K22" s="23">
        <v>0</v>
      </c>
      <c r="L22" s="23">
        <v>4195.5799999999981</v>
      </c>
      <c r="M22" s="23">
        <v>4195.5799999999981</v>
      </c>
      <c r="N22" s="1">
        <f t="shared" si="0"/>
        <v>0.85252794376098429</v>
      </c>
      <c r="P22" s="20"/>
    </row>
    <row r="23" spans="1:16" ht="15.75" x14ac:dyDescent="0.2">
      <c r="A23" s="12" t="s">
        <v>49</v>
      </c>
      <c r="B23" s="13" t="s">
        <v>44</v>
      </c>
      <c r="C23" s="21" t="s">
        <v>50</v>
      </c>
      <c r="D23" s="23">
        <v>18004.580000000002</v>
      </c>
      <c r="E23" s="23">
        <v>-2848</v>
      </c>
      <c r="F23" s="23">
        <v>15156.58</v>
      </c>
      <c r="G23" s="23"/>
      <c r="H23" s="23">
        <v>12133.61</v>
      </c>
      <c r="I23" s="23">
        <v>11115.61</v>
      </c>
      <c r="J23" s="23">
        <v>10242.99</v>
      </c>
      <c r="K23" s="23">
        <v>3022.9700000000003</v>
      </c>
      <c r="L23" s="23">
        <v>4040.9700000000003</v>
      </c>
      <c r="M23" s="23">
        <v>1890.6200000000008</v>
      </c>
      <c r="N23" s="1">
        <f t="shared" si="0"/>
        <v>0.73338510402742574</v>
      </c>
      <c r="P23" s="20"/>
    </row>
    <row r="24" spans="1:16" ht="15.75" x14ac:dyDescent="0.2">
      <c r="A24" s="12" t="s">
        <v>51</v>
      </c>
      <c r="B24" s="13" t="s">
        <v>44</v>
      </c>
      <c r="C24" s="21" t="s">
        <v>52</v>
      </c>
      <c r="D24" s="23">
        <v>0</v>
      </c>
      <c r="E24" s="23">
        <v>210.98</v>
      </c>
      <c r="F24" s="23">
        <v>210.98</v>
      </c>
      <c r="G24" s="23"/>
      <c r="H24" s="23">
        <v>15.73</v>
      </c>
      <c r="I24" s="23">
        <v>10.98</v>
      </c>
      <c r="J24" s="23">
        <v>10.98</v>
      </c>
      <c r="K24" s="23">
        <v>195.25</v>
      </c>
      <c r="L24" s="23">
        <v>200</v>
      </c>
      <c r="M24" s="23">
        <v>4.75</v>
      </c>
      <c r="N24" s="1">
        <f t="shared" si="0"/>
        <v>5.2042847663285624E-2</v>
      </c>
      <c r="P24" s="20"/>
    </row>
    <row r="25" spans="1:16" ht="15.75" x14ac:dyDescent="0.2">
      <c r="A25" s="12" t="s">
        <v>53</v>
      </c>
      <c r="B25" s="13" t="s">
        <v>44</v>
      </c>
      <c r="C25" s="21" t="s">
        <v>54</v>
      </c>
      <c r="D25" s="23">
        <v>4998.99</v>
      </c>
      <c r="E25" s="23">
        <v>-1600</v>
      </c>
      <c r="F25" s="23">
        <v>3398.99</v>
      </c>
      <c r="G25" s="23"/>
      <c r="H25" s="23">
        <v>2902</v>
      </c>
      <c r="I25" s="23">
        <v>2902</v>
      </c>
      <c r="J25" s="23">
        <v>2902</v>
      </c>
      <c r="K25" s="23">
        <v>496.98999999999978</v>
      </c>
      <c r="L25" s="23">
        <v>496.98999999999978</v>
      </c>
      <c r="M25" s="23">
        <v>0</v>
      </c>
      <c r="N25" s="1">
        <f t="shared" si="0"/>
        <v>0.85378303554879542</v>
      </c>
      <c r="P25" s="20"/>
    </row>
    <row r="26" spans="1:16" ht="15.75" x14ac:dyDescent="0.2">
      <c r="A26" s="12" t="s">
        <v>55</v>
      </c>
      <c r="B26" s="13" t="s">
        <v>44</v>
      </c>
      <c r="C26" s="21" t="s">
        <v>56</v>
      </c>
      <c r="D26" s="23">
        <v>1500</v>
      </c>
      <c r="E26" s="23">
        <v>1200</v>
      </c>
      <c r="F26" s="23">
        <v>2700</v>
      </c>
      <c r="G26" s="23">
        <v>1160</v>
      </c>
      <c r="H26" s="23">
        <v>1500</v>
      </c>
      <c r="I26" s="23">
        <v>1500</v>
      </c>
      <c r="J26" s="23">
        <v>1500</v>
      </c>
      <c r="K26" s="23">
        <v>1200</v>
      </c>
      <c r="L26" s="23">
        <v>1200</v>
      </c>
      <c r="M26" s="23">
        <v>0</v>
      </c>
      <c r="N26" s="1">
        <f t="shared" si="0"/>
        <v>0.55555555555555558</v>
      </c>
      <c r="P26" s="20"/>
    </row>
    <row r="27" spans="1:16" ht="15.75" x14ac:dyDescent="0.2">
      <c r="A27" s="12" t="s">
        <v>57</v>
      </c>
      <c r="B27" s="13" t="s">
        <v>44</v>
      </c>
      <c r="C27" s="21" t="s">
        <v>58</v>
      </c>
      <c r="D27" s="23">
        <v>20780</v>
      </c>
      <c r="E27" s="23">
        <v>6300</v>
      </c>
      <c r="F27" s="23">
        <v>27080</v>
      </c>
      <c r="G27" s="23"/>
      <c r="H27" s="23">
        <v>20780</v>
      </c>
      <c r="I27" s="23">
        <v>20780</v>
      </c>
      <c r="J27" s="23">
        <v>20780</v>
      </c>
      <c r="K27" s="23">
        <v>6300</v>
      </c>
      <c r="L27" s="23">
        <v>6300</v>
      </c>
      <c r="M27" s="23">
        <v>0</v>
      </c>
      <c r="N27" s="1">
        <f t="shared" si="0"/>
        <v>0.76735598227474155</v>
      </c>
      <c r="P27" s="20"/>
    </row>
    <row r="28" spans="1:16" ht="15.75" x14ac:dyDescent="0.2">
      <c r="A28" s="12" t="s">
        <v>59</v>
      </c>
      <c r="B28" s="13" t="s">
        <v>44</v>
      </c>
      <c r="C28" s="21" t="s">
        <v>60</v>
      </c>
      <c r="D28" s="23">
        <v>0</v>
      </c>
      <c r="E28" s="23">
        <v>230.24</v>
      </c>
      <c r="F28" s="23">
        <v>230.24</v>
      </c>
      <c r="G28" s="23"/>
      <c r="H28" s="23">
        <v>30.24</v>
      </c>
      <c r="I28" s="23">
        <v>30.24</v>
      </c>
      <c r="J28" s="23">
        <v>30.24</v>
      </c>
      <c r="K28" s="23">
        <v>200</v>
      </c>
      <c r="L28" s="23">
        <v>200</v>
      </c>
      <c r="M28" s="23">
        <v>0</v>
      </c>
      <c r="N28" s="1">
        <f t="shared" si="0"/>
        <v>0.13134120917303682</v>
      </c>
      <c r="P28" s="20"/>
    </row>
    <row r="29" spans="1:16" ht="15.75" x14ac:dyDescent="0.2">
      <c r="A29" s="12" t="s">
        <v>61</v>
      </c>
      <c r="B29" s="13" t="s">
        <v>44</v>
      </c>
      <c r="C29" s="21" t="s">
        <v>62</v>
      </c>
      <c r="D29" s="23">
        <v>0</v>
      </c>
      <c r="E29" s="23">
        <v>39.200000000000003</v>
      </c>
      <c r="F29" s="23">
        <v>39.200000000000003</v>
      </c>
      <c r="G29" s="23"/>
      <c r="H29" s="23">
        <v>39.200000000000003</v>
      </c>
      <c r="I29" s="23">
        <v>39.200000000000003</v>
      </c>
      <c r="J29" s="23">
        <v>39.200000000000003</v>
      </c>
      <c r="K29" s="23">
        <v>0</v>
      </c>
      <c r="L29" s="23">
        <v>0</v>
      </c>
      <c r="M29" s="23">
        <v>0</v>
      </c>
      <c r="N29" s="1">
        <f t="shared" si="0"/>
        <v>1</v>
      </c>
      <c r="P29" s="20"/>
    </row>
    <row r="30" spans="1:16" ht="15.75" x14ac:dyDescent="0.2">
      <c r="A30" s="12" t="s">
        <v>63</v>
      </c>
      <c r="B30" s="13" t="s">
        <v>44</v>
      </c>
      <c r="C30" s="21" t="s">
        <v>64</v>
      </c>
      <c r="D30" s="23">
        <v>5949</v>
      </c>
      <c r="E30" s="23">
        <v>-200</v>
      </c>
      <c r="F30" s="23">
        <v>5749</v>
      </c>
      <c r="G30" s="23"/>
      <c r="H30" s="23">
        <v>2824</v>
      </c>
      <c r="I30" s="23">
        <v>2447.5</v>
      </c>
      <c r="J30" s="23">
        <v>2260</v>
      </c>
      <c r="K30" s="23">
        <v>2925</v>
      </c>
      <c r="L30" s="23">
        <v>3301.5</v>
      </c>
      <c r="M30" s="23">
        <v>564</v>
      </c>
      <c r="N30" s="1">
        <f t="shared" si="0"/>
        <v>0.42572621325447901</v>
      </c>
      <c r="P30" s="20"/>
    </row>
    <row r="31" spans="1:16" ht="15.75" x14ac:dyDescent="0.2">
      <c r="A31" s="12" t="s">
        <v>65</v>
      </c>
      <c r="B31" s="13" t="s">
        <v>44</v>
      </c>
      <c r="C31" s="21" t="s">
        <v>66</v>
      </c>
      <c r="D31" s="23">
        <v>1000</v>
      </c>
      <c r="E31" s="23">
        <v>2000</v>
      </c>
      <c r="F31" s="23">
        <v>3000</v>
      </c>
      <c r="G31" s="23">
        <v>32</v>
      </c>
      <c r="H31" s="23">
        <v>0</v>
      </c>
      <c r="I31" s="23">
        <v>0</v>
      </c>
      <c r="J31" s="23">
        <v>0</v>
      </c>
      <c r="K31" s="23">
        <v>3000</v>
      </c>
      <c r="L31" s="23">
        <v>3000</v>
      </c>
      <c r="M31" s="23">
        <v>0</v>
      </c>
      <c r="N31" s="1">
        <f t="shared" si="0"/>
        <v>0</v>
      </c>
      <c r="P31" s="20"/>
    </row>
    <row r="32" spans="1:16" ht="15.75" x14ac:dyDescent="0.2">
      <c r="A32" s="12" t="s">
        <v>67</v>
      </c>
      <c r="B32" s="13" t="s">
        <v>44</v>
      </c>
      <c r="C32" s="21" t="s">
        <v>68</v>
      </c>
      <c r="D32" s="23">
        <v>24000</v>
      </c>
      <c r="E32" s="23">
        <v>-24000</v>
      </c>
      <c r="F32" s="23">
        <v>0</v>
      </c>
      <c r="G32" s="23"/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">
        <v>0</v>
      </c>
      <c r="P32" s="20"/>
    </row>
    <row r="33" spans="1:16" ht="15.75" x14ac:dyDescent="0.2">
      <c r="A33" s="12" t="s">
        <v>69</v>
      </c>
      <c r="B33" s="13" t="s">
        <v>44</v>
      </c>
      <c r="C33" s="21" t="s">
        <v>70</v>
      </c>
      <c r="D33" s="23">
        <v>31694</v>
      </c>
      <c r="E33" s="23">
        <v>-28334</v>
      </c>
      <c r="F33" s="23">
        <v>3360</v>
      </c>
      <c r="G33" s="23">
        <v>320</v>
      </c>
      <c r="H33" s="23">
        <v>2490</v>
      </c>
      <c r="I33" s="23">
        <v>2445.6</v>
      </c>
      <c r="J33" s="23">
        <v>2445.6</v>
      </c>
      <c r="K33" s="23">
        <v>870</v>
      </c>
      <c r="L33" s="23">
        <v>914.40000000000009</v>
      </c>
      <c r="M33" s="23">
        <v>44.400000000000091</v>
      </c>
      <c r="N33" s="1">
        <f t="shared" si="0"/>
        <v>0.72785714285714287</v>
      </c>
      <c r="P33" s="20"/>
    </row>
    <row r="34" spans="1:16" ht="15.75" x14ac:dyDescent="0.2">
      <c r="A34" s="12" t="s">
        <v>71</v>
      </c>
      <c r="B34" s="13" t="s">
        <v>44</v>
      </c>
      <c r="C34" s="21" t="s">
        <v>72</v>
      </c>
      <c r="D34" s="23">
        <v>0</v>
      </c>
      <c r="E34" s="23">
        <v>9600</v>
      </c>
      <c r="F34" s="23">
        <v>9600</v>
      </c>
      <c r="G34" s="23"/>
      <c r="H34" s="23">
        <v>0</v>
      </c>
      <c r="I34" s="23">
        <v>0</v>
      </c>
      <c r="J34" s="23">
        <v>0</v>
      </c>
      <c r="K34" s="23">
        <v>9600</v>
      </c>
      <c r="L34" s="23">
        <v>9600</v>
      </c>
      <c r="M34" s="23">
        <v>0</v>
      </c>
      <c r="N34" s="1">
        <f t="shared" si="0"/>
        <v>0</v>
      </c>
      <c r="P34" s="20"/>
    </row>
    <row r="35" spans="1:16" ht="15.75" x14ac:dyDescent="0.2">
      <c r="A35" s="12" t="s">
        <v>73</v>
      </c>
      <c r="B35" s="13" t="s">
        <v>44</v>
      </c>
      <c r="C35" s="21" t="s">
        <v>74</v>
      </c>
      <c r="D35" s="23">
        <v>120900</v>
      </c>
      <c r="E35" s="23">
        <v>-108141.86</v>
      </c>
      <c r="F35" s="23">
        <v>12758.14</v>
      </c>
      <c r="G35" s="23"/>
      <c r="H35" s="23">
        <v>12308.14</v>
      </c>
      <c r="I35" s="23">
        <v>12308.14</v>
      </c>
      <c r="J35" s="23">
        <v>12308.14</v>
      </c>
      <c r="K35" s="23">
        <v>449.99999999999909</v>
      </c>
      <c r="L35" s="23">
        <v>449.99999999999909</v>
      </c>
      <c r="M35" s="23">
        <v>0</v>
      </c>
      <c r="N35" s="1">
        <f t="shared" si="0"/>
        <v>0.9647284008483995</v>
      </c>
      <c r="P35" s="20"/>
    </row>
    <row r="36" spans="1:16" ht="15.75" x14ac:dyDescent="0.2">
      <c r="A36" s="12" t="s">
        <v>75</v>
      </c>
      <c r="B36" s="13" t="s">
        <v>44</v>
      </c>
      <c r="C36" s="21" t="s">
        <v>76</v>
      </c>
      <c r="D36" s="23">
        <v>19995</v>
      </c>
      <c r="E36" s="23">
        <v>-13954.28</v>
      </c>
      <c r="F36" s="23">
        <v>6040.72</v>
      </c>
      <c r="G36" s="23"/>
      <c r="H36" s="23">
        <v>6040.72</v>
      </c>
      <c r="I36" s="23">
        <v>6040.72</v>
      </c>
      <c r="J36" s="23">
        <v>6040.72</v>
      </c>
      <c r="K36" s="23">
        <v>0</v>
      </c>
      <c r="L36" s="23">
        <v>0</v>
      </c>
      <c r="M36" s="23">
        <v>0</v>
      </c>
      <c r="N36" s="1">
        <f t="shared" si="0"/>
        <v>1</v>
      </c>
      <c r="P36" s="20"/>
    </row>
    <row r="37" spans="1:16" ht="15.75" x14ac:dyDescent="0.2">
      <c r="A37" s="12" t="s">
        <v>77</v>
      </c>
      <c r="B37" s="13" t="s">
        <v>44</v>
      </c>
      <c r="C37" s="21" t="s">
        <v>78</v>
      </c>
      <c r="D37" s="23">
        <v>103625.44</v>
      </c>
      <c r="E37" s="23">
        <v>-37411.089999999997</v>
      </c>
      <c r="F37" s="23">
        <v>66214.350000000006</v>
      </c>
      <c r="G37" s="23"/>
      <c r="H37" s="23">
        <v>59214.350000000006</v>
      </c>
      <c r="I37" s="23">
        <v>40252.58</v>
      </c>
      <c r="J37" s="23">
        <v>40235.800000000003</v>
      </c>
      <c r="K37" s="23">
        <v>7000</v>
      </c>
      <c r="L37" s="23">
        <v>25961.77</v>
      </c>
      <c r="M37" s="23">
        <v>18978.550000000003</v>
      </c>
      <c r="N37" s="1">
        <f t="shared" si="0"/>
        <v>0.60791323935068453</v>
      </c>
      <c r="P37" s="20"/>
    </row>
    <row r="38" spans="1:16" ht="15.75" x14ac:dyDescent="0.2">
      <c r="A38" s="12" t="s">
        <v>79</v>
      </c>
      <c r="B38" s="13" t="s">
        <v>44</v>
      </c>
      <c r="C38" s="21" t="s">
        <v>80</v>
      </c>
      <c r="D38" s="23">
        <v>13000</v>
      </c>
      <c r="E38" s="23">
        <v>-7250</v>
      </c>
      <c r="F38" s="23">
        <v>5750</v>
      </c>
      <c r="G38" s="23"/>
      <c r="H38" s="23">
        <v>0</v>
      </c>
      <c r="I38" s="23">
        <v>0</v>
      </c>
      <c r="J38" s="23">
        <v>0</v>
      </c>
      <c r="K38" s="23">
        <v>5750</v>
      </c>
      <c r="L38" s="23">
        <v>5750</v>
      </c>
      <c r="M38" s="23">
        <v>0</v>
      </c>
      <c r="N38" s="1">
        <f t="shared" si="0"/>
        <v>0</v>
      </c>
      <c r="P38" s="20"/>
    </row>
    <row r="39" spans="1:16" ht="15.75" x14ac:dyDescent="0.2">
      <c r="A39" s="12" t="s">
        <v>81</v>
      </c>
      <c r="B39" s="13" t="s">
        <v>44</v>
      </c>
      <c r="C39" s="21" t="s">
        <v>82</v>
      </c>
      <c r="D39" s="23">
        <v>32038</v>
      </c>
      <c r="E39" s="23">
        <v>19077.440000000002</v>
      </c>
      <c r="F39" s="23">
        <v>51115.44</v>
      </c>
      <c r="G39" s="23">
        <f>1212+3246.4</f>
        <v>4458.3999999999996</v>
      </c>
      <c r="H39" s="23">
        <v>36100</v>
      </c>
      <c r="I39" s="23">
        <v>28672</v>
      </c>
      <c r="J39" s="23">
        <v>28504.400000000001</v>
      </c>
      <c r="K39" s="23">
        <v>15015.44</v>
      </c>
      <c r="L39" s="23">
        <v>22443.440000000002</v>
      </c>
      <c r="M39" s="23">
        <v>7595.5999999999985</v>
      </c>
      <c r="N39" s="1">
        <f t="shared" si="0"/>
        <v>0.56092640501578384</v>
      </c>
      <c r="P39" s="20"/>
    </row>
    <row r="40" spans="1:16" ht="15.75" x14ac:dyDescent="0.2">
      <c r="A40" s="12" t="s">
        <v>83</v>
      </c>
      <c r="B40" s="13" t="s">
        <v>44</v>
      </c>
      <c r="C40" s="21" t="s">
        <v>84</v>
      </c>
      <c r="D40" s="23">
        <v>48346.34</v>
      </c>
      <c r="E40" s="23">
        <v>-40494.339999999997</v>
      </c>
      <c r="F40" s="23">
        <v>7852</v>
      </c>
      <c r="G40" s="23"/>
      <c r="H40" s="23">
        <v>6852</v>
      </c>
      <c r="I40" s="23">
        <v>6852</v>
      </c>
      <c r="J40" s="23">
        <v>6852</v>
      </c>
      <c r="K40" s="23">
        <v>1000</v>
      </c>
      <c r="L40" s="23">
        <v>1000</v>
      </c>
      <c r="M40" s="23">
        <v>0</v>
      </c>
      <c r="N40" s="1">
        <f t="shared" si="0"/>
        <v>0.87264391237901173</v>
      </c>
      <c r="P40" s="20"/>
    </row>
    <row r="41" spans="1:16" ht="15.75" x14ac:dyDescent="0.2">
      <c r="A41" s="12" t="s">
        <v>85</v>
      </c>
      <c r="B41" s="13" t="s">
        <v>44</v>
      </c>
      <c r="C41" s="21" t="s">
        <v>86</v>
      </c>
      <c r="D41" s="23">
        <v>12800</v>
      </c>
      <c r="E41" s="23">
        <v>-1163.6300000000001</v>
      </c>
      <c r="F41" s="23">
        <v>11636.369999999999</v>
      </c>
      <c r="G41" s="23"/>
      <c r="H41" s="23">
        <v>11636.37</v>
      </c>
      <c r="I41" s="23">
        <v>9309.0400000000009</v>
      </c>
      <c r="J41" s="23">
        <v>9277.0400000000009</v>
      </c>
      <c r="K41" s="23">
        <v>0</v>
      </c>
      <c r="L41" s="23">
        <v>2327.3299999999981</v>
      </c>
      <c r="M41" s="23">
        <v>2359.33</v>
      </c>
      <c r="N41" s="1">
        <f t="shared" si="0"/>
        <v>0.79999518750263199</v>
      </c>
      <c r="P41" s="20"/>
    </row>
    <row r="42" spans="1:16" ht="15.75" x14ac:dyDescent="0.2">
      <c r="A42" s="12" t="s">
        <v>87</v>
      </c>
      <c r="B42" s="13" t="s">
        <v>44</v>
      </c>
      <c r="C42" s="21" t="s">
        <v>88</v>
      </c>
      <c r="D42" s="23">
        <v>0</v>
      </c>
      <c r="E42" s="23">
        <v>6300</v>
      </c>
      <c r="F42" s="23">
        <v>6300</v>
      </c>
      <c r="G42" s="23"/>
      <c r="H42" s="23">
        <v>5634.27</v>
      </c>
      <c r="I42" s="23">
        <v>5634.27</v>
      </c>
      <c r="J42" s="23">
        <v>5634.27</v>
      </c>
      <c r="K42" s="23">
        <v>665.72999999999956</v>
      </c>
      <c r="L42" s="23">
        <v>665.72999999999956</v>
      </c>
      <c r="M42" s="23">
        <v>0</v>
      </c>
      <c r="N42" s="1">
        <f t="shared" si="0"/>
        <v>0.89432857142857147</v>
      </c>
      <c r="P42" s="20"/>
    </row>
    <row r="43" spans="1:16" ht="15.75" x14ac:dyDescent="0.2">
      <c r="A43" s="12" t="s">
        <v>89</v>
      </c>
      <c r="B43" s="13" t="s">
        <v>44</v>
      </c>
      <c r="C43" s="21" t="s">
        <v>90</v>
      </c>
      <c r="D43" s="23">
        <v>208598</v>
      </c>
      <c r="E43" s="23">
        <v>-63130</v>
      </c>
      <c r="F43" s="23">
        <v>145468</v>
      </c>
      <c r="G43" s="23"/>
      <c r="H43" s="23">
        <v>6300</v>
      </c>
      <c r="I43" s="23">
        <v>6299</v>
      </c>
      <c r="J43" s="23">
        <v>6299</v>
      </c>
      <c r="K43" s="23">
        <v>139168</v>
      </c>
      <c r="L43" s="23">
        <v>139169</v>
      </c>
      <c r="M43" s="23">
        <v>1</v>
      </c>
      <c r="N43" s="1">
        <f t="shared" si="0"/>
        <v>4.3301619600186983E-2</v>
      </c>
      <c r="P43" s="20"/>
    </row>
    <row r="44" spans="1:16" ht="15.75" x14ac:dyDescent="0.2">
      <c r="A44" s="12" t="s">
        <v>91</v>
      </c>
      <c r="B44" s="13" t="s">
        <v>44</v>
      </c>
      <c r="C44" s="21" t="s">
        <v>92</v>
      </c>
      <c r="D44" s="23">
        <v>30778.269999999997</v>
      </c>
      <c r="E44" s="23">
        <v>-8551.7999999999993</v>
      </c>
      <c r="F44" s="23">
        <v>22226.47</v>
      </c>
      <c r="G44" s="23"/>
      <c r="H44" s="23">
        <v>21505.439999999999</v>
      </c>
      <c r="I44" s="23">
        <v>18600.11</v>
      </c>
      <c r="J44" s="23">
        <v>18598.16</v>
      </c>
      <c r="K44" s="23">
        <v>721.02999999999975</v>
      </c>
      <c r="L44" s="23">
        <v>3626.3599999999997</v>
      </c>
      <c r="M44" s="23">
        <v>2907.2799999999988</v>
      </c>
      <c r="N44" s="1">
        <f t="shared" si="0"/>
        <v>0.83684498708071953</v>
      </c>
      <c r="P44" s="20"/>
    </row>
    <row r="45" spans="1:16" ht="15.75" x14ac:dyDescent="0.2">
      <c r="A45" s="12" t="s">
        <v>93</v>
      </c>
      <c r="B45" s="13" t="s">
        <v>44</v>
      </c>
      <c r="C45" s="21" t="s">
        <v>94</v>
      </c>
      <c r="D45" s="23">
        <v>6411</v>
      </c>
      <c r="E45" s="23">
        <v>295.63</v>
      </c>
      <c r="F45" s="23">
        <v>6706.63</v>
      </c>
      <c r="G45" s="23"/>
      <c r="H45" s="23">
        <v>4876.03</v>
      </c>
      <c r="I45" s="23">
        <v>4740.4699999999993</v>
      </c>
      <c r="J45" s="23">
        <v>642.72</v>
      </c>
      <c r="K45" s="23">
        <v>1830.6000000000004</v>
      </c>
      <c r="L45" s="23">
        <v>1966.1600000000003</v>
      </c>
      <c r="M45" s="23">
        <v>4233.3099999999995</v>
      </c>
      <c r="N45" s="1">
        <f t="shared" si="0"/>
        <v>0.70683338726006939</v>
      </c>
      <c r="P45" s="20"/>
    </row>
    <row r="46" spans="1:16" ht="15.75" x14ac:dyDescent="0.2">
      <c r="A46" s="12" t="s">
        <v>95</v>
      </c>
      <c r="B46" s="13" t="s">
        <v>44</v>
      </c>
      <c r="C46" s="21" t="s">
        <v>96</v>
      </c>
      <c r="D46" s="23">
        <v>16700</v>
      </c>
      <c r="E46" s="23">
        <v>-4641.3100000000004</v>
      </c>
      <c r="F46" s="23">
        <v>12058.69</v>
      </c>
      <c r="G46" s="23"/>
      <c r="H46" s="23">
        <v>6045.2599999999993</v>
      </c>
      <c r="I46" s="23">
        <v>6045.2599999999993</v>
      </c>
      <c r="J46" s="23">
        <v>4353.7</v>
      </c>
      <c r="K46" s="23">
        <v>6013.43</v>
      </c>
      <c r="L46" s="23">
        <v>6013.43</v>
      </c>
      <c r="M46" s="23">
        <v>1691.5599999999995</v>
      </c>
      <c r="N46" s="1">
        <f t="shared" si="0"/>
        <v>0.50131979510212132</v>
      </c>
      <c r="P46" s="20"/>
    </row>
    <row r="47" spans="1:16" ht="15.75" x14ac:dyDescent="0.2">
      <c r="A47" s="12" t="s">
        <v>97</v>
      </c>
      <c r="B47" s="13" t="s">
        <v>44</v>
      </c>
      <c r="C47" s="21" t="s">
        <v>98</v>
      </c>
      <c r="D47" s="23">
        <v>5000</v>
      </c>
      <c r="E47" s="23">
        <v>8172.5500000000011</v>
      </c>
      <c r="F47" s="23">
        <v>13172.550000000001</v>
      </c>
      <c r="G47" s="23"/>
      <c r="H47" s="23">
        <v>4347.8999999999996</v>
      </c>
      <c r="I47" s="23">
        <v>4347.8999999999996</v>
      </c>
      <c r="J47" s="23">
        <v>4347.8999999999996</v>
      </c>
      <c r="K47" s="23">
        <v>8824.6500000000015</v>
      </c>
      <c r="L47" s="23">
        <v>8824.6500000000015</v>
      </c>
      <c r="M47" s="23">
        <v>0</v>
      </c>
      <c r="N47" s="1">
        <f t="shared" si="0"/>
        <v>0.33007276495439375</v>
      </c>
      <c r="P47" s="20"/>
    </row>
    <row r="48" spans="1:16" ht="15.75" x14ac:dyDescent="0.2">
      <c r="A48" s="12" t="s">
        <v>99</v>
      </c>
      <c r="B48" s="13" t="s">
        <v>44</v>
      </c>
      <c r="C48" s="21" t="s">
        <v>100</v>
      </c>
      <c r="D48" s="23">
        <v>4509.5</v>
      </c>
      <c r="E48" s="23">
        <v>-329.5</v>
      </c>
      <c r="F48" s="23">
        <v>4180</v>
      </c>
      <c r="G48" s="23"/>
      <c r="H48" s="23">
        <v>3710</v>
      </c>
      <c r="I48" s="23">
        <v>3709.56</v>
      </c>
      <c r="J48" s="23">
        <v>3709.56</v>
      </c>
      <c r="K48" s="23">
        <v>470</v>
      </c>
      <c r="L48" s="23">
        <v>470.44</v>
      </c>
      <c r="M48" s="23">
        <v>0.44000000000005457</v>
      </c>
      <c r="N48" s="1">
        <f t="shared" si="0"/>
        <v>0.8874545454545455</v>
      </c>
      <c r="P48" s="20"/>
    </row>
    <row r="49" spans="1:16" ht="15.75" x14ac:dyDescent="0.2">
      <c r="A49" s="12" t="s">
        <v>101</v>
      </c>
      <c r="B49" s="13" t="s">
        <v>44</v>
      </c>
      <c r="C49" s="21" t="s">
        <v>102</v>
      </c>
      <c r="D49" s="23">
        <v>70252.36</v>
      </c>
      <c r="E49" s="23">
        <v>-21995.71</v>
      </c>
      <c r="F49" s="23">
        <v>48256.650000000009</v>
      </c>
      <c r="G49" s="23"/>
      <c r="H49" s="23">
        <v>47733.709999999992</v>
      </c>
      <c r="I49" s="23">
        <v>30328.46</v>
      </c>
      <c r="J49" s="23">
        <v>30325.600000000002</v>
      </c>
      <c r="K49" s="23">
        <v>522.94000000001461</v>
      </c>
      <c r="L49" s="23">
        <v>17928.190000000006</v>
      </c>
      <c r="M49" s="23">
        <v>17408.10999999999</v>
      </c>
      <c r="N49" s="1">
        <f t="shared" si="0"/>
        <v>0.62848249930320477</v>
      </c>
      <c r="P49" s="20"/>
    </row>
    <row r="50" spans="1:16" ht="15.75" x14ac:dyDescent="0.2">
      <c r="A50" s="12" t="s">
        <v>103</v>
      </c>
      <c r="B50" s="13" t="s">
        <v>44</v>
      </c>
      <c r="C50" s="21" t="s">
        <v>104</v>
      </c>
      <c r="D50" s="23">
        <v>0</v>
      </c>
      <c r="E50" s="23">
        <v>152.91</v>
      </c>
      <c r="F50" s="23">
        <v>152.91</v>
      </c>
      <c r="G50" s="23"/>
      <c r="H50" s="23">
        <v>14.620000000000001</v>
      </c>
      <c r="I50" s="23">
        <v>7.5</v>
      </c>
      <c r="J50" s="23">
        <v>7.5</v>
      </c>
      <c r="K50" s="23">
        <v>138.29</v>
      </c>
      <c r="L50" s="23">
        <v>145.41</v>
      </c>
      <c r="M50" s="23">
        <v>7.120000000000001</v>
      </c>
      <c r="N50" s="1">
        <f t="shared" si="0"/>
        <v>4.9048459878359818E-2</v>
      </c>
      <c r="P50" s="20"/>
    </row>
    <row r="51" spans="1:16" ht="15.75" x14ac:dyDescent="0.2">
      <c r="A51" s="12" t="s">
        <v>105</v>
      </c>
      <c r="B51" s="13" t="s">
        <v>44</v>
      </c>
      <c r="C51" s="21" t="s">
        <v>106</v>
      </c>
      <c r="D51" s="23">
        <v>350</v>
      </c>
      <c r="E51" s="23">
        <v>1550</v>
      </c>
      <c r="F51" s="23">
        <v>1900</v>
      </c>
      <c r="G51" s="23"/>
      <c r="H51" s="23">
        <v>1900</v>
      </c>
      <c r="I51" s="23">
        <v>1900</v>
      </c>
      <c r="J51" s="23">
        <v>1900</v>
      </c>
      <c r="K51" s="23">
        <v>0</v>
      </c>
      <c r="L51" s="23">
        <v>0</v>
      </c>
      <c r="M51" s="23">
        <v>0</v>
      </c>
      <c r="N51" s="1">
        <f t="shared" si="0"/>
        <v>1</v>
      </c>
      <c r="P51" s="20"/>
    </row>
    <row r="52" spans="1:16" ht="15.75" x14ac:dyDescent="0.2">
      <c r="A52" s="12" t="s">
        <v>107</v>
      </c>
      <c r="B52" s="13" t="s">
        <v>44</v>
      </c>
      <c r="C52" s="21" t="s">
        <v>108</v>
      </c>
      <c r="D52" s="23">
        <v>0</v>
      </c>
      <c r="E52" s="23">
        <v>4400</v>
      </c>
      <c r="F52" s="23">
        <v>4400</v>
      </c>
      <c r="G52" s="23"/>
      <c r="H52" s="23">
        <v>4396</v>
      </c>
      <c r="I52" s="23">
        <v>4396</v>
      </c>
      <c r="J52" s="23">
        <v>4333.04</v>
      </c>
      <c r="K52" s="23">
        <v>4</v>
      </c>
      <c r="L52" s="23">
        <v>4</v>
      </c>
      <c r="M52" s="23">
        <v>62.960000000000036</v>
      </c>
      <c r="N52" s="1">
        <f t="shared" si="0"/>
        <v>0.99909090909090914</v>
      </c>
      <c r="P52" s="20"/>
    </row>
    <row r="53" spans="1:16" ht="15.75" x14ac:dyDescent="0.2">
      <c r="A53" s="12" t="s">
        <v>109</v>
      </c>
      <c r="B53" s="13" t="s">
        <v>44</v>
      </c>
      <c r="C53" s="21" t="s">
        <v>110</v>
      </c>
      <c r="D53" s="23">
        <v>1040</v>
      </c>
      <c r="E53" s="23">
        <v>-1040</v>
      </c>
      <c r="F53" s="23">
        <v>0</v>
      </c>
      <c r="G53" s="23"/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1">
        <v>0</v>
      </c>
      <c r="P53" s="20"/>
    </row>
    <row r="54" spans="1:16" ht="15.75" x14ac:dyDescent="0.2">
      <c r="A54" s="12" t="s">
        <v>111</v>
      </c>
      <c r="B54" s="13" t="s">
        <v>44</v>
      </c>
      <c r="C54" s="21" t="s">
        <v>112</v>
      </c>
      <c r="D54" s="23">
        <v>2500</v>
      </c>
      <c r="E54" s="23">
        <v>-2500</v>
      </c>
      <c r="F54" s="23">
        <v>0</v>
      </c>
      <c r="G54" s="23"/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1">
        <v>0</v>
      </c>
      <c r="P54" s="20"/>
    </row>
    <row r="55" spans="1:16" ht="15.75" x14ac:dyDescent="0.2">
      <c r="A55" s="12" t="s">
        <v>113</v>
      </c>
      <c r="B55" s="13" t="s">
        <v>44</v>
      </c>
      <c r="C55" s="21" t="s">
        <v>114</v>
      </c>
      <c r="D55" s="23">
        <v>350</v>
      </c>
      <c r="E55" s="23">
        <v>-350</v>
      </c>
      <c r="F55" s="23">
        <v>0</v>
      </c>
      <c r="G55" s="23"/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1">
        <v>0</v>
      </c>
      <c r="P55" s="20"/>
    </row>
    <row r="56" spans="1:16" ht="15.75" x14ac:dyDescent="0.2">
      <c r="A56" s="12" t="s">
        <v>115</v>
      </c>
      <c r="B56" s="13" t="s">
        <v>44</v>
      </c>
      <c r="C56" s="21" t="s">
        <v>116</v>
      </c>
      <c r="D56" s="23">
        <v>1056</v>
      </c>
      <c r="E56" s="23">
        <v>-1056</v>
      </c>
      <c r="F56" s="23">
        <v>0</v>
      </c>
      <c r="G56" s="23"/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1">
        <v>0</v>
      </c>
      <c r="P56" s="20"/>
    </row>
    <row r="57" spans="1:16" ht="15.75" x14ac:dyDescent="0.2">
      <c r="A57" s="12" t="s">
        <v>117</v>
      </c>
      <c r="B57" s="13" t="s">
        <v>44</v>
      </c>
      <c r="C57" s="21" t="s">
        <v>118</v>
      </c>
      <c r="D57" s="23">
        <v>18525.36</v>
      </c>
      <c r="E57" s="23">
        <v>-18300</v>
      </c>
      <c r="F57" s="23">
        <v>225.36</v>
      </c>
      <c r="G57" s="23"/>
      <c r="H57" s="23">
        <v>225.36</v>
      </c>
      <c r="I57" s="23">
        <v>225.36</v>
      </c>
      <c r="J57" s="23">
        <v>225.35999999999999</v>
      </c>
      <c r="K57" s="23">
        <v>0</v>
      </c>
      <c r="L57" s="23">
        <v>0</v>
      </c>
      <c r="M57" s="23">
        <v>0</v>
      </c>
      <c r="N57" s="1">
        <f t="shared" si="0"/>
        <v>1</v>
      </c>
      <c r="P57" s="20"/>
    </row>
    <row r="58" spans="1:16" ht="15.75" x14ac:dyDescent="0.2">
      <c r="A58" s="12" t="s">
        <v>119</v>
      </c>
      <c r="B58" s="13" t="s">
        <v>44</v>
      </c>
      <c r="C58" s="21" t="s">
        <v>120</v>
      </c>
      <c r="D58" s="23">
        <v>1200</v>
      </c>
      <c r="E58" s="23">
        <v>3522.94</v>
      </c>
      <c r="F58" s="23">
        <v>4722.9400000000005</v>
      </c>
      <c r="G58" s="23"/>
      <c r="H58" s="23">
        <v>1000</v>
      </c>
      <c r="I58" s="23">
        <v>0</v>
      </c>
      <c r="J58" s="23">
        <v>0</v>
      </c>
      <c r="K58" s="23">
        <v>3722.9400000000005</v>
      </c>
      <c r="L58" s="23">
        <v>4722.9400000000005</v>
      </c>
      <c r="M58" s="23">
        <v>1000</v>
      </c>
      <c r="N58" s="1">
        <f t="shared" si="0"/>
        <v>0</v>
      </c>
      <c r="P58" s="20"/>
    </row>
    <row r="59" spans="1:16" ht="15.75" x14ac:dyDescent="0.2">
      <c r="A59" s="12" t="s">
        <v>121</v>
      </c>
      <c r="B59" s="13" t="s">
        <v>249</v>
      </c>
      <c r="C59" s="21" t="s">
        <v>122</v>
      </c>
      <c r="D59" s="23">
        <v>5107.51</v>
      </c>
      <c r="E59" s="23">
        <v>0</v>
      </c>
      <c r="F59" s="23">
        <v>5107.51</v>
      </c>
      <c r="G59" s="23"/>
      <c r="H59" s="23">
        <v>5107.5100000000011</v>
      </c>
      <c r="I59" s="23">
        <v>4741.1000000000004</v>
      </c>
      <c r="J59" s="23">
        <v>4741.0999999999995</v>
      </c>
      <c r="K59" s="23">
        <v>0</v>
      </c>
      <c r="L59" s="23">
        <v>366.40999999999985</v>
      </c>
      <c r="M59" s="23">
        <v>366.41000000000167</v>
      </c>
      <c r="N59" s="1">
        <f t="shared" si="0"/>
        <v>0.9282605418295804</v>
      </c>
      <c r="P59" s="20"/>
    </row>
    <row r="60" spans="1:16" ht="15.75" x14ac:dyDescent="0.2">
      <c r="A60" s="12" t="s">
        <v>123</v>
      </c>
      <c r="B60" s="13" t="s">
        <v>249</v>
      </c>
      <c r="C60" s="21" t="s">
        <v>124</v>
      </c>
      <c r="D60" s="23">
        <v>28574.92</v>
      </c>
      <c r="E60" s="23">
        <v>26000</v>
      </c>
      <c r="F60" s="23">
        <v>54574.92</v>
      </c>
      <c r="G60" s="23"/>
      <c r="H60" s="23">
        <v>49550.28</v>
      </c>
      <c r="I60" s="23">
        <v>49550.28</v>
      </c>
      <c r="J60" s="23">
        <v>44978.689999999995</v>
      </c>
      <c r="K60" s="23">
        <v>5024.6399999999994</v>
      </c>
      <c r="L60" s="23">
        <v>5024.6399999999994</v>
      </c>
      <c r="M60" s="23">
        <v>4571.5900000000038</v>
      </c>
      <c r="N60" s="1">
        <f t="shared" si="0"/>
        <v>0.90793133549256688</v>
      </c>
      <c r="P60" s="20"/>
    </row>
    <row r="61" spans="1:16" ht="15.75" x14ac:dyDescent="0.2">
      <c r="A61" s="12" t="s">
        <v>125</v>
      </c>
      <c r="B61" s="13" t="s">
        <v>249</v>
      </c>
      <c r="C61" s="21" t="s">
        <v>126</v>
      </c>
      <c r="D61" s="23">
        <v>91561.64</v>
      </c>
      <c r="E61" s="23">
        <v>-90128.569999999992</v>
      </c>
      <c r="F61" s="23">
        <v>1433.0700000000002</v>
      </c>
      <c r="G61" s="23"/>
      <c r="H61" s="23">
        <v>1433.0700000000002</v>
      </c>
      <c r="I61" s="23">
        <v>1433.0700000000002</v>
      </c>
      <c r="J61" s="23">
        <v>1433.0700000000002</v>
      </c>
      <c r="K61" s="23">
        <v>0</v>
      </c>
      <c r="L61" s="23">
        <v>0</v>
      </c>
      <c r="M61" s="23">
        <v>0</v>
      </c>
      <c r="N61" s="1">
        <f t="shared" si="0"/>
        <v>1</v>
      </c>
      <c r="P61" s="20"/>
    </row>
    <row r="62" spans="1:16" ht="15.75" x14ac:dyDescent="0.2">
      <c r="A62" s="12" t="s">
        <v>127</v>
      </c>
      <c r="B62" s="13" t="s">
        <v>249</v>
      </c>
      <c r="C62" s="21" t="s">
        <v>128</v>
      </c>
      <c r="D62" s="23">
        <v>220</v>
      </c>
      <c r="E62" s="23">
        <v>0</v>
      </c>
      <c r="F62" s="23">
        <v>220</v>
      </c>
      <c r="G62" s="23"/>
      <c r="H62" s="23">
        <v>192.57999999999996</v>
      </c>
      <c r="I62" s="23">
        <v>192.18999999999997</v>
      </c>
      <c r="J62" s="23">
        <v>192.18999999999991</v>
      </c>
      <c r="K62" s="23">
        <v>27.420000000000044</v>
      </c>
      <c r="L62" s="23">
        <v>27.810000000000031</v>
      </c>
      <c r="M62" s="23">
        <v>0.3900000000000432</v>
      </c>
      <c r="N62" s="1">
        <f t="shared" si="0"/>
        <v>0.87359090909090897</v>
      </c>
      <c r="P62" s="20"/>
    </row>
    <row r="63" spans="1:16" ht="15.75" x14ac:dyDescent="0.2">
      <c r="A63" s="12" t="s">
        <v>129</v>
      </c>
      <c r="B63" s="13" t="s">
        <v>249</v>
      </c>
      <c r="C63" s="21" t="s">
        <v>130</v>
      </c>
      <c r="D63" s="23">
        <v>0</v>
      </c>
      <c r="E63" s="23">
        <v>675.7</v>
      </c>
      <c r="F63" s="23">
        <v>675.7</v>
      </c>
      <c r="G63" s="23"/>
      <c r="H63" s="23">
        <v>675.12</v>
      </c>
      <c r="I63" s="23">
        <v>602.65</v>
      </c>
      <c r="J63" s="23">
        <v>602.65</v>
      </c>
      <c r="K63" s="23">
        <v>0.58000000000001251</v>
      </c>
      <c r="L63" s="23">
        <v>73.050000000000011</v>
      </c>
      <c r="M63" s="23">
        <v>72.470000000000027</v>
      </c>
      <c r="N63" s="1">
        <f t="shared" si="0"/>
        <v>0.89188989196388924</v>
      </c>
      <c r="P63" s="20"/>
    </row>
    <row r="64" spans="1:16" ht="15.75" x14ac:dyDescent="0.2">
      <c r="A64" s="12" t="s">
        <v>131</v>
      </c>
      <c r="B64" s="13" t="s">
        <v>249</v>
      </c>
      <c r="C64" s="21" t="s">
        <v>132</v>
      </c>
      <c r="D64" s="23">
        <v>0</v>
      </c>
      <c r="E64" s="23">
        <v>230</v>
      </c>
      <c r="F64" s="23">
        <v>230</v>
      </c>
      <c r="G64" s="23"/>
      <c r="H64" s="23">
        <v>230</v>
      </c>
      <c r="I64" s="23">
        <v>230</v>
      </c>
      <c r="J64" s="23">
        <v>230</v>
      </c>
      <c r="K64" s="23">
        <v>0</v>
      </c>
      <c r="L64" s="23">
        <v>0</v>
      </c>
      <c r="M64" s="23">
        <v>0</v>
      </c>
      <c r="N64" s="1">
        <f t="shared" si="0"/>
        <v>1</v>
      </c>
      <c r="P64" s="20"/>
    </row>
    <row r="65" spans="1:16" ht="15.75" x14ac:dyDescent="0.2">
      <c r="A65" s="12" t="s">
        <v>134</v>
      </c>
      <c r="B65" s="14" t="s">
        <v>133</v>
      </c>
      <c r="C65" s="21" t="s">
        <v>135</v>
      </c>
      <c r="D65" s="23">
        <v>8000</v>
      </c>
      <c r="E65" s="23">
        <v>5550</v>
      </c>
      <c r="F65" s="23">
        <v>13550</v>
      </c>
      <c r="G65" s="23"/>
      <c r="H65" s="23">
        <v>12443.080000000002</v>
      </c>
      <c r="I65" s="23">
        <v>12443.080000000004</v>
      </c>
      <c r="J65" s="23">
        <v>12443.080000000002</v>
      </c>
      <c r="K65" s="23">
        <v>1106.9199999999983</v>
      </c>
      <c r="L65" s="23">
        <v>1106.9199999999964</v>
      </c>
      <c r="M65" s="23">
        <v>0</v>
      </c>
      <c r="N65" s="1">
        <f t="shared" si="0"/>
        <v>0.91830848708487112</v>
      </c>
      <c r="P65" s="20"/>
    </row>
    <row r="66" spans="1:16" ht="15.75" x14ac:dyDescent="0.2">
      <c r="A66" s="12" t="s">
        <v>136</v>
      </c>
      <c r="B66" s="14" t="s">
        <v>133</v>
      </c>
      <c r="C66" s="21" t="s">
        <v>137</v>
      </c>
      <c r="D66" s="23">
        <v>7965.72</v>
      </c>
      <c r="E66" s="23">
        <v>651.41</v>
      </c>
      <c r="F66" s="23">
        <v>8617.130000000001</v>
      </c>
      <c r="G66" s="23"/>
      <c r="H66" s="23">
        <v>7915.079999999999</v>
      </c>
      <c r="I66" s="23">
        <v>7255.4899999999989</v>
      </c>
      <c r="J66" s="23">
        <v>7255.49</v>
      </c>
      <c r="K66" s="23">
        <v>702.050000000002</v>
      </c>
      <c r="L66" s="23">
        <v>1361.6400000000021</v>
      </c>
      <c r="M66" s="23">
        <v>659.58999999999924</v>
      </c>
      <c r="N66" s="1">
        <f t="shared" si="0"/>
        <v>0.84198451224479587</v>
      </c>
      <c r="P66" s="20"/>
    </row>
    <row r="67" spans="1:16" ht="15.75" x14ac:dyDescent="0.2">
      <c r="A67" s="12" t="s">
        <v>138</v>
      </c>
      <c r="B67" s="14" t="s">
        <v>250</v>
      </c>
      <c r="C67" s="21" t="s">
        <v>7</v>
      </c>
      <c r="D67" s="23">
        <v>0</v>
      </c>
      <c r="E67" s="23">
        <v>0</v>
      </c>
      <c r="F67" s="23">
        <v>0</v>
      </c>
      <c r="G67" s="23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1">
        <v>0</v>
      </c>
      <c r="P67" s="20"/>
    </row>
    <row r="68" spans="1:16" ht="15.75" x14ac:dyDescent="0.2">
      <c r="A68" s="12" t="s">
        <v>139</v>
      </c>
      <c r="B68" s="14" t="s">
        <v>250</v>
      </c>
      <c r="C68" s="21" t="s">
        <v>9</v>
      </c>
      <c r="D68" s="23">
        <v>0</v>
      </c>
      <c r="E68" s="23">
        <v>252210</v>
      </c>
      <c r="F68" s="23">
        <v>252210</v>
      </c>
      <c r="G68" s="23"/>
      <c r="H68" s="23">
        <v>184112</v>
      </c>
      <c r="I68" s="23">
        <v>184112</v>
      </c>
      <c r="J68" s="23">
        <v>163012.91000000006</v>
      </c>
      <c r="K68" s="23">
        <v>68098</v>
      </c>
      <c r="L68" s="23">
        <v>68098</v>
      </c>
      <c r="M68" s="23">
        <v>21099.089999999938</v>
      </c>
      <c r="N68" s="1">
        <f t="shared" ref="N68:N104" si="1">+I68/F68</f>
        <v>0.72999484556520355</v>
      </c>
      <c r="P68" s="20"/>
    </row>
    <row r="69" spans="1:16" ht="15.75" x14ac:dyDescent="0.2">
      <c r="A69" s="12" t="s">
        <v>140</v>
      </c>
      <c r="B69" s="14" t="s">
        <v>250</v>
      </c>
      <c r="C69" s="21" t="s">
        <v>11</v>
      </c>
      <c r="D69" s="23">
        <v>0</v>
      </c>
      <c r="E69" s="23">
        <v>56403</v>
      </c>
      <c r="F69" s="23">
        <v>56403</v>
      </c>
      <c r="G69" s="23"/>
      <c r="H69" s="23">
        <v>616.11</v>
      </c>
      <c r="I69" s="23">
        <v>616.11</v>
      </c>
      <c r="J69" s="23">
        <v>616.11</v>
      </c>
      <c r="K69" s="23">
        <v>55786.89</v>
      </c>
      <c r="L69" s="23">
        <v>55786.89</v>
      </c>
      <c r="M69" s="23">
        <v>0</v>
      </c>
      <c r="N69" s="1">
        <f t="shared" si="1"/>
        <v>1.0923355140684007E-2</v>
      </c>
      <c r="P69" s="20"/>
    </row>
    <row r="70" spans="1:16" ht="15.75" x14ac:dyDescent="0.2">
      <c r="A70" s="12" t="s">
        <v>141</v>
      </c>
      <c r="B70" s="14" t="s">
        <v>250</v>
      </c>
      <c r="C70" s="21" t="s">
        <v>13</v>
      </c>
      <c r="D70" s="23">
        <v>0</v>
      </c>
      <c r="E70" s="23">
        <v>17250</v>
      </c>
      <c r="F70" s="23">
        <v>17250</v>
      </c>
      <c r="G70" s="23"/>
      <c r="H70" s="23">
        <v>275</v>
      </c>
      <c r="I70" s="23">
        <v>275</v>
      </c>
      <c r="J70" s="23">
        <v>275</v>
      </c>
      <c r="K70" s="23">
        <v>16975</v>
      </c>
      <c r="L70" s="23">
        <v>16975</v>
      </c>
      <c r="M70" s="23">
        <v>0</v>
      </c>
      <c r="N70" s="1">
        <f t="shared" si="1"/>
        <v>1.5942028985507246E-2</v>
      </c>
      <c r="P70" s="20"/>
    </row>
    <row r="71" spans="1:16" ht="15.75" x14ac:dyDescent="0.2">
      <c r="A71" s="12" t="s">
        <v>142</v>
      </c>
      <c r="B71" s="14" t="s">
        <v>250</v>
      </c>
      <c r="C71" s="21" t="s">
        <v>15</v>
      </c>
      <c r="D71" s="23">
        <v>0</v>
      </c>
      <c r="E71" s="23">
        <v>4559.1000000000004</v>
      </c>
      <c r="F71" s="23">
        <v>4559.1000000000004</v>
      </c>
      <c r="G71" s="23"/>
      <c r="H71" s="23">
        <v>1055.5</v>
      </c>
      <c r="I71" s="23">
        <v>1055.5</v>
      </c>
      <c r="J71" s="23">
        <v>1055.5</v>
      </c>
      <c r="K71" s="23">
        <v>3503.6000000000004</v>
      </c>
      <c r="L71" s="23">
        <v>3503.6000000000004</v>
      </c>
      <c r="M71" s="23">
        <v>0</v>
      </c>
      <c r="N71" s="1">
        <f t="shared" si="1"/>
        <v>0.23151499199403389</v>
      </c>
      <c r="P71" s="20"/>
    </row>
    <row r="72" spans="1:16" ht="15.75" x14ac:dyDescent="0.2">
      <c r="A72" s="12" t="s">
        <v>143</v>
      </c>
      <c r="B72" s="14" t="s">
        <v>250</v>
      </c>
      <c r="C72" s="21" t="s">
        <v>17</v>
      </c>
      <c r="D72" s="23">
        <v>0</v>
      </c>
      <c r="E72" s="23">
        <v>11200</v>
      </c>
      <c r="F72" s="23">
        <v>11200</v>
      </c>
      <c r="G72" s="23"/>
      <c r="H72" s="23">
        <v>8232</v>
      </c>
      <c r="I72" s="23">
        <v>8232</v>
      </c>
      <c r="J72" s="23">
        <v>8232</v>
      </c>
      <c r="K72" s="23">
        <v>2968</v>
      </c>
      <c r="L72" s="23">
        <v>2968</v>
      </c>
      <c r="M72" s="23">
        <v>0</v>
      </c>
      <c r="N72" s="1">
        <f t="shared" si="1"/>
        <v>0.73499999999999999</v>
      </c>
      <c r="P72" s="20"/>
    </row>
    <row r="73" spans="1:16" ht="15.75" x14ac:dyDescent="0.2">
      <c r="A73" s="12" t="s">
        <v>144</v>
      </c>
      <c r="B73" s="14" t="s">
        <v>250</v>
      </c>
      <c r="C73" s="21" t="s">
        <v>21</v>
      </c>
      <c r="D73" s="23">
        <v>0</v>
      </c>
      <c r="E73" s="23">
        <v>1369.9499999999998</v>
      </c>
      <c r="F73" s="23">
        <v>1369.9499999999998</v>
      </c>
      <c r="G73" s="23"/>
      <c r="H73" s="23">
        <v>742.5</v>
      </c>
      <c r="I73" s="23">
        <v>742.5</v>
      </c>
      <c r="J73" s="23">
        <v>742.5</v>
      </c>
      <c r="K73" s="23">
        <v>627.44999999999982</v>
      </c>
      <c r="L73" s="23">
        <v>627.44999999999982</v>
      </c>
      <c r="M73" s="23">
        <v>0</v>
      </c>
      <c r="N73" s="1">
        <f t="shared" si="1"/>
        <v>0.54199058359794161</v>
      </c>
      <c r="P73" s="20"/>
    </row>
    <row r="74" spans="1:16" ht="15.75" x14ac:dyDescent="0.2">
      <c r="A74" s="12" t="s">
        <v>145</v>
      </c>
      <c r="B74" s="14" t="s">
        <v>250</v>
      </c>
      <c r="C74" s="21" t="s">
        <v>23</v>
      </c>
      <c r="D74" s="23">
        <v>0</v>
      </c>
      <c r="E74" s="23">
        <v>2877.77</v>
      </c>
      <c r="F74" s="23">
        <v>2877.77</v>
      </c>
      <c r="G74" s="23"/>
      <c r="H74" s="23">
        <v>1560.9899999999993</v>
      </c>
      <c r="I74" s="23">
        <v>1560.9899999999991</v>
      </c>
      <c r="J74" s="23">
        <v>1560.9899999999989</v>
      </c>
      <c r="K74" s="23">
        <v>1316.7800000000007</v>
      </c>
      <c r="L74" s="23">
        <v>1316.7800000000009</v>
      </c>
      <c r="M74" s="23">
        <v>0</v>
      </c>
      <c r="N74" s="1">
        <f t="shared" si="1"/>
        <v>0.542430423557129</v>
      </c>
      <c r="P74" s="20"/>
    </row>
    <row r="75" spans="1:16" ht="15.75" x14ac:dyDescent="0.2">
      <c r="A75" s="12" t="s">
        <v>146</v>
      </c>
      <c r="B75" s="14" t="s">
        <v>250</v>
      </c>
      <c r="C75" s="21" t="s">
        <v>25</v>
      </c>
      <c r="D75" s="23">
        <v>0</v>
      </c>
      <c r="E75" s="23">
        <v>0</v>
      </c>
      <c r="F75" s="23">
        <v>0</v>
      </c>
      <c r="G75" s="23"/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1">
        <v>0</v>
      </c>
      <c r="P75" s="20"/>
    </row>
    <row r="76" spans="1:16" ht="15.75" x14ac:dyDescent="0.2">
      <c r="A76" s="12" t="s">
        <v>147</v>
      </c>
      <c r="B76" s="14" t="s">
        <v>250</v>
      </c>
      <c r="C76" s="21" t="s">
        <v>27</v>
      </c>
      <c r="D76" s="23">
        <v>0</v>
      </c>
      <c r="E76" s="23">
        <v>77875</v>
      </c>
      <c r="F76" s="23">
        <v>77875</v>
      </c>
      <c r="G76" s="23"/>
      <c r="H76" s="23">
        <v>48295.990000000005</v>
      </c>
      <c r="I76" s="23">
        <v>48295.990000000005</v>
      </c>
      <c r="J76" s="23">
        <v>45885.790000000008</v>
      </c>
      <c r="K76" s="23">
        <v>29579.009999999995</v>
      </c>
      <c r="L76" s="23">
        <v>29579.010000000009</v>
      </c>
      <c r="M76" s="23">
        <v>2410.1999999999971</v>
      </c>
      <c r="N76" s="1">
        <f t="shared" si="1"/>
        <v>0.62017322632423766</v>
      </c>
      <c r="P76" s="20"/>
    </row>
    <row r="77" spans="1:16" ht="15.75" x14ac:dyDescent="0.2">
      <c r="A77" s="12" t="s">
        <v>148</v>
      </c>
      <c r="B77" s="14" t="s">
        <v>250</v>
      </c>
      <c r="C77" s="21" t="s">
        <v>31</v>
      </c>
      <c r="D77" s="23">
        <v>0</v>
      </c>
      <c r="E77" s="23">
        <v>12650</v>
      </c>
      <c r="F77" s="23">
        <v>12650</v>
      </c>
      <c r="G77" s="23"/>
      <c r="H77" s="23">
        <v>10441.33</v>
      </c>
      <c r="I77" s="23">
        <v>10441.33</v>
      </c>
      <c r="J77" s="23">
        <v>10441.33</v>
      </c>
      <c r="K77" s="23">
        <v>2208.67</v>
      </c>
      <c r="L77" s="23">
        <v>2208.67</v>
      </c>
      <c r="M77" s="23">
        <v>0</v>
      </c>
      <c r="N77" s="1">
        <f t="shared" si="1"/>
        <v>0.82540158102766803</v>
      </c>
      <c r="P77" s="20"/>
    </row>
    <row r="78" spans="1:16" ht="15.75" x14ac:dyDescent="0.2">
      <c r="A78" s="12" t="s">
        <v>149</v>
      </c>
      <c r="B78" s="14" t="s">
        <v>250</v>
      </c>
      <c r="C78" s="21" t="s">
        <v>33</v>
      </c>
      <c r="D78" s="23">
        <v>0</v>
      </c>
      <c r="E78" s="23">
        <v>36550.51</v>
      </c>
      <c r="F78" s="23">
        <v>36550.51</v>
      </c>
      <c r="G78" s="23"/>
      <c r="H78" s="23">
        <v>28299.199999999924</v>
      </c>
      <c r="I78" s="23">
        <v>28299.199999999917</v>
      </c>
      <c r="J78" s="23">
        <v>20994.23</v>
      </c>
      <c r="K78" s="23">
        <v>8251.3100000000777</v>
      </c>
      <c r="L78" s="23">
        <v>8251.310000000085</v>
      </c>
      <c r="M78" s="23">
        <v>7304.9699999999248</v>
      </c>
      <c r="N78" s="1">
        <f t="shared" si="1"/>
        <v>0.77424911444463884</v>
      </c>
      <c r="P78" s="20"/>
    </row>
    <row r="79" spans="1:16" ht="15.75" x14ac:dyDescent="0.2">
      <c r="A79" s="12" t="s">
        <v>150</v>
      </c>
      <c r="B79" s="14" t="s">
        <v>250</v>
      </c>
      <c r="C79" s="21" t="s">
        <v>35</v>
      </c>
      <c r="D79" s="23">
        <v>0</v>
      </c>
      <c r="E79" s="23">
        <v>23446.05</v>
      </c>
      <c r="F79" s="23">
        <v>23446.05</v>
      </c>
      <c r="G79" s="23"/>
      <c r="H79" s="23">
        <v>18899.049999999941</v>
      </c>
      <c r="I79" s="23">
        <v>18899.049999999981</v>
      </c>
      <c r="J79" s="23">
        <v>18899.049999999948</v>
      </c>
      <c r="K79" s="23">
        <v>4547.0000000000582</v>
      </c>
      <c r="L79" s="23">
        <v>4547.0000000000182</v>
      </c>
      <c r="M79" s="23">
        <v>0</v>
      </c>
      <c r="N79" s="1">
        <f t="shared" si="1"/>
        <v>0.8060654140036374</v>
      </c>
      <c r="P79" s="20"/>
    </row>
    <row r="80" spans="1:16" ht="15.75" x14ac:dyDescent="0.2">
      <c r="A80" s="12" t="s">
        <v>151</v>
      </c>
      <c r="B80" s="14" t="s">
        <v>250</v>
      </c>
      <c r="C80" s="21" t="s">
        <v>39</v>
      </c>
      <c r="D80" s="23">
        <v>0</v>
      </c>
      <c r="E80" s="23">
        <v>0</v>
      </c>
      <c r="F80" s="23">
        <v>0</v>
      </c>
      <c r="G80" s="23"/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1">
        <v>0</v>
      </c>
      <c r="P80" s="20"/>
    </row>
    <row r="81" spans="1:16" ht="15.75" x14ac:dyDescent="0.2">
      <c r="A81" s="12" t="s">
        <v>153</v>
      </c>
      <c r="B81" s="14" t="s">
        <v>152</v>
      </c>
      <c r="C81" s="21" t="s">
        <v>154</v>
      </c>
      <c r="D81" s="23">
        <v>0</v>
      </c>
      <c r="E81" s="23">
        <v>22000</v>
      </c>
      <c r="F81" s="23">
        <v>22000</v>
      </c>
      <c r="G81" s="23"/>
      <c r="H81" s="23">
        <v>6294.2</v>
      </c>
      <c r="I81" s="23">
        <v>5562.79</v>
      </c>
      <c r="J81" s="23">
        <v>2668.6899999999996</v>
      </c>
      <c r="K81" s="23">
        <v>15705.8</v>
      </c>
      <c r="L81" s="23">
        <v>16437.21</v>
      </c>
      <c r="M81" s="23">
        <v>3625.51</v>
      </c>
      <c r="N81" s="1">
        <f t="shared" si="1"/>
        <v>0.25285409090909089</v>
      </c>
      <c r="P81" s="20"/>
    </row>
    <row r="82" spans="1:16" ht="15.75" x14ac:dyDescent="0.2">
      <c r="A82" s="12" t="s">
        <v>155</v>
      </c>
      <c r="B82" s="14" t="s">
        <v>152</v>
      </c>
      <c r="C82" s="21" t="s">
        <v>70</v>
      </c>
      <c r="D82" s="23">
        <v>0</v>
      </c>
      <c r="E82" s="23">
        <v>6640</v>
      </c>
      <c r="F82" s="23">
        <v>6640</v>
      </c>
      <c r="G82" s="23"/>
      <c r="H82" s="23">
        <v>0</v>
      </c>
      <c r="I82" s="23">
        <v>0</v>
      </c>
      <c r="J82" s="23">
        <v>0</v>
      </c>
      <c r="K82" s="23">
        <v>6640</v>
      </c>
      <c r="L82" s="23">
        <v>6640</v>
      </c>
      <c r="M82" s="23">
        <v>0</v>
      </c>
      <c r="N82" s="1">
        <f t="shared" si="1"/>
        <v>0</v>
      </c>
      <c r="P82" s="20"/>
    </row>
    <row r="83" spans="1:16" ht="15.75" x14ac:dyDescent="0.2">
      <c r="A83" s="12" t="s">
        <v>156</v>
      </c>
      <c r="B83" s="14" t="s">
        <v>152</v>
      </c>
      <c r="C83" s="21" t="s">
        <v>157</v>
      </c>
      <c r="D83" s="23">
        <v>145000</v>
      </c>
      <c r="E83" s="23">
        <v>-118000</v>
      </c>
      <c r="F83" s="23">
        <v>27000</v>
      </c>
      <c r="G83" s="23"/>
      <c r="H83" s="23">
        <v>0</v>
      </c>
      <c r="I83" s="23">
        <v>0</v>
      </c>
      <c r="J83" s="23">
        <v>0</v>
      </c>
      <c r="K83" s="23">
        <v>27000</v>
      </c>
      <c r="L83" s="23">
        <v>27000</v>
      </c>
      <c r="M83" s="23">
        <v>0</v>
      </c>
      <c r="N83" s="1">
        <f t="shared" si="1"/>
        <v>0</v>
      </c>
      <c r="P83" s="20"/>
    </row>
    <row r="84" spans="1:16" ht="15.75" x14ac:dyDescent="0.2">
      <c r="A84" s="12" t="s">
        <v>158</v>
      </c>
      <c r="B84" s="14" t="s">
        <v>152</v>
      </c>
      <c r="C84" s="21" t="s">
        <v>159</v>
      </c>
      <c r="D84" s="23">
        <v>0</v>
      </c>
      <c r="E84" s="23">
        <v>20385</v>
      </c>
      <c r="F84" s="23">
        <v>20385</v>
      </c>
      <c r="G84" s="23"/>
      <c r="H84" s="23">
        <v>2385</v>
      </c>
      <c r="I84" s="23">
        <v>2385</v>
      </c>
      <c r="J84" s="23">
        <v>2385</v>
      </c>
      <c r="K84" s="23">
        <v>18000</v>
      </c>
      <c r="L84" s="23">
        <v>18000</v>
      </c>
      <c r="M84" s="23">
        <v>0</v>
      </c>
      <c r="N84" s="1">
        <f t="shared" si="1"/>
        <v>0.11699779249448124</v>
      </c>
      <c r="P84" s="20"/>
    </row>
    <row r="85" spans="1:16" ht="15.75" x14ac:dyDescent="0.2">
      <c r="A85" s="12" t="s">
        <v>160</v>
      </c>
      <c r="B85" s="14" t="s">
        <v>152</v>
      </c>
      <c r="C85" s="21" t="s">
        <v>161</v>
      </c>
      <c r="D85" s="23">
        <v>0</v>
      </c>
      <c r="E85" s="23">
        <v>6300</v>
      </c>
      <c r="F85" s="23">
        <v>6300</v>
      </c>
      <c r="G85" s="23"/>
      <c r="H85" s="23">
        <v>5000</v>
      </c>
      <c r="I85" s="23">
        <v>5000</v>
      </c>
      <c r="J85" s="23">
        <v>5000</v>
      </c>
      <c r="K85" s="23">
        <v>1300</v>
      </c>
      <c r="L85" s="23">
        <v>1300</v>
      </c>
      <c r="M85" s="23">
        <v>0</v>
      </c>
      <c r="N85" s="1">
        <f t="shared" si="1"/>
        <v>0.79365079365079361</v>
      </c>
      <c r="P85" s="20"/>
    </row>
    <row r="86" spans="1:16" ht="15.75" x14ac:dyDescent="0.2">
      <c r="A86" s="12" t="s">
        <v>162</v>
      </c>
      <c r="B86" s="14" t="s">
        <v>152</v>
      </c>
      <c r="C86" s="21" t="s">
        <v>163</v>
      </c>
      <c r="D86" s="23">
        <v>0</v>
      </c>
      <c r="E86" s="23">
        <v>63000</v>
      </c>
      <c r="F86" s="23">
        <v>63000</v>
      </c>
      <c r="G86" s="23">
        <v>63000</v>
      </c>
      <c r="H86" s="23">
        <v>0</v>
      </c>
      <c r="I86" s="23">
        <v>0</v>
      </c>
      <c r="J86" s="23">
        <v>0</v>
      </c>
      <c r="K86" s="23">
        <v>63000</v>
      </c>
      <c r="L86" s="23">
        <v>63000</v>
      </c>
      <c r="M86" s="23">
        <v>0</v>
      </c>
      <c r="N86" s="1">
        <f t="shared" si="1"/>
        <v>0</v>
      </c>
      <c r="P86" s="20"/>
    </row>
    <row r="87" spans="1:16" ht="15.75" x14ac:dyDescent="0.2">
      <c r="A87" s="12" t="s">
        <v>164</v>
      </c>
      <c r="B87" s="14" t="s">
        <v>152</v>
      </c>
      <c r="C87" s="21" t="s">
        <v>84</v>
      </c>
      <c r="D87" s="23">
        <v>0</v>
      </c>
      <c r="E87" s="23">
        <v>26556.689999999995</v>
      </c>
      <c r="F87" s="23">
        <v>26556.689999999995</v>
      </c>
      <c r="G87" s="23"/>
      <c r="H87" s="23">
        <v>12470</v>
      </c>
      <c r="I87" s="23">
        <v>12470</v>
      </c>
      <c r="J87" s="23">
        <v>12470</v>
      </c>
      <c r="K87" s="23">
        <v>14086.689999999995</v>
      </c>
      <c r="L87" s="23">
        <v>14086.689999999995</v>
      </c>
      <c r="M87" s="23">
        <v>0</v>
      </c>
      <c r="N87" s="1">
        <f t="shared" si="1"/>
        <v>0.46956153044675381</v>
      </c>
      <c r="P87" s="20"/>
    </row>
    <row r="88" spans="1:16" ht="15.75" x14ac:dyDescent="0.2">
      <c r="A88" s="12" t="s">
        <v>165</v>
      </c>
      <c r="B88" s="14" t="s">
        <v>152</v>
      </c>
      <c r="C88" s="21" t="s">
        <v>166</v>
      </c>
      <c r="D88" s="23">
        <v>0</v>
      </c>
      <c r="E88" s="23">
        <v>2850</v>
      </c>
      <c r="F88" s="23">
        <v>2850</v>
      </c>
      <c r="G88" s="23">
        <v>1656</v>
      </c>
      <c r="H88" s="23">
        <v>0</v>
      </c>
      <c r="I88" s="23">
        <v>0</v>
      </c>
      <c r="J88" s="23">
        <v>0</v>
      </c>
      <c r="K88" s="23">
        <v>2850</v>
      </c>
      <c r="L88" s="23">
        <v>2850</v>
      </c>
      <c r="M88" s="23">
        <v>0</v>
      </c>
      <c r="N88" s="1">
        <f t="shared" si="1"/>
        <v>0</v>
      </c>
      <c r="P88" s="20"/>
    </row>
    <row r="89" spans="1:16" ht="15.75" x14ac:dyDescent="0.2">
      <c r="A89" s="12" t="s">
        <v>167</v>
      </c>
      <c r="B89" s="14" t="s">
        <v>152</v>
      </c>
      <c r="C89" s="21" t="s">
        <v>92</v>
      </c>
      <c r="D89" s="23">
        <v>0</v>
      </c>
      <c r="E89" s="23">
        <v>0</v>
      </c>
      <c r="F89" s="23">
        <v>0</v>
      </c>
      <c r="G89" s="23"/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1">
        <v>0</v>
      </c>
      <c r="P89" s="20"/>
    </row>
    <row r="90" spans="1:16" ht="15.75" x14ac:dyDescent="0.2">
      <c r="A90" s="12" t="s">
        <v>168</v>
      </c>
      <c r="B90" s="14" t="s">
        <v>152</v>
      </c>
      <c r="C90" s="21" t="s">
        <v>96</v>
      </c>
      <c r="D90" s="23">
        <v>0</v>
      </c>
      <c r="E90" s="23">
        <v>0</v>
      </c>
      <c r="F90" s="23">
        <v>0</v>
      </c>
      <c r="G90" s="23"/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1">
        <v>0</v>
      </c>
      <c r="P90" s="20"/>
    </row>
    <row r="91" spans="1:16" ht="15.75" x14ac:dyDescent="0.2">
      <c r="A91" s="12" t="s">
        <v>169</v>
      </c>
      <c r="B91" s="14" t="s">
        <v>152</v>
      </c>
      <c r="C91" s="21" t="s">
        <v>102</v>
      </c>
      <c r="D91" s="23">
        <v>0</v>
      </c>
      <c r="E91" s="23">
        <v>60021.520000000004</v>
      </c>
      <c r="F91" s="23">
        <v>60021.520000000004</v>
      </c>
      <c r="G91" s="23"/>
      <c r="H91" s="23">
        <v>3625</v>
      </c>
      <c r="I91" s="23">
        <v>3625</v>
      </c>
      <c r="J91" s="23">
        <v>3625</v>
      </c>
      <c r="K91" s="23">
        <v>56396.520000000004</v>
      </c>
      <c r="L91" s="23">
        <v>56396.520000000004</v>
      </c>
      <c r="M91" s="23">
        <v>0</v>
      </c>
      <c r="N91" s="1">
        <f t="shared" si="1"/>
        <v>6.039500499154303E-2</v>
      </c>
      <c r="P91" s="20"/>
    </row>
    <row r="92" spans="1:16" ht="15.75" x14ac:dyDescent="0.2">
      <c r="A92" s="12" t="s">
        <v>170</v>
      </c>
      <c r="B92" s="14" t="s">
        <v>152</v>
      </c>
      <c r="C92" s="21" t="s">
        <v>116</v>
      </c>
      <c r="D92" s="23">
        <v>0</v>
      </c>
      <c r="E92" s="23">
        <v>2980</v>
      </c>
      <c r="F92" s="23">
        <v>2980</v>
      </c>
      <c r="G92" s="23"/>
      <c r="H92" s="23">
        <v>0</v>
      </c>
      <c r="I92" s="23">
        <v>0</v>
      </c>
      <c r="J92" s="23">
        <v>0</v>
      </c>
      <c r="K92" s="23">
        <v>2980</v>
      </c>
      <c r="L92" s="23">
        <v>2980</v>
      </c>
      <c r="M92" s="23">
        <v>0</v>
      </c>
      <c r="N92" s="1">
        <f t="shared" si="1"/>
        <v>0</v>
      </c>
      <c r="P92" s="20"/>
    </row>
    <row r="93" spans="1:16" ht="15.75" x14ac:dyDescent="0.2">
      <c r="A93" s="12" t="s">
        <v>171</v>
      </c>
      <c r="B93" s="14" t="s">
        <v>152</v>
      </c>
      <c r="C93" s="21" t="s">
        <v>118</v>
      </c>
      <c r="D93" s="23">
        <v>0</v>
      </c>
      <c r="E93" s="23">
        <v>1335.1</v>
      </c>
      <c r="F93" s="23">
        <v>1335.1</v>
      </c>
      <c r="G93" s="23"/>
      <c r="H93" s="23">
        <v>0</v>
      </c>
      <c r="I93" s="23">
        <v>0</v>
      </c>
      <c r="J93" s="23">
        <v>0</v>
      </c>
      <c r="K93" s="23">
        <v>1335.1</v>
      </c>
      <c r="L93" s="23">
        <v>1335.1</v>
      </c>
      <c r="M93" s="23">
        <v>0</v>
      </c>
      <c r="N93" s="1">
        <f t="shared" si="1"/>
        <v>0</v>
      </c>
      <c r="P93" s="20"/>
    </row>
    <row r="94" spans="1:16" ht="15.75" x14ac:dyDescent="0.2">
      <c r="A94" s="12" t="s">
        <v>172</v>
      </c>
      <c r="B94" s="14" t="s">
        <v>152</v>
      </c>
      <c r="C94" s="21" t="s">
        <v>173</v>
      </c>
      <c r="D94" s="23">
        <v>0</v>
      </c>
      <c r="E94" s="23">
        <v>0</v>
      </c>
      <c r="F94" s="23">
        <v>0</v>
      </c>
      <c r="G94" s="23"/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1">
        <v>0</v>
      </c>
      <c r="P94" s="20"/>
    </row>
    <row r="95" spans="1:16" ht="15.75" x14ac:dyDescent="0.2">
      <c r="A95" s="12" t="s">
        <v>174</v>
      </c>
      <c r="B95" s="14" t="s">
        <v>251</v>
      </c>
      <c r="C95" s="21" t="s">
        <v>126</v>
      </c>
      <c r="D95" s="23">
        <v>0</v>
      </c>
      <c r="E95" s="23">
        <v>90228.569999999992</v>
      </c>
      <c r="F95" s="23">
        <v>90228.569999999992</v>
      </c>
      <c r="G95" s="23"/>
      <c r="H95" s="23">
        <v>50375.91</v>
      </c>
      <c r="I95" s="23">
        <v>32624.1</v>
      </c>
      <c r="J95" s="23">
        <v>5795.61</v>
      </c>
      <c r="K95" s="23">
        <v>39852.659999999996</v>
      </c>
      <c r="L95" s="23">
        <v>57604.47</v>
      </c>
      <c r="M95" s="23">
        <v>44580.3</v>
      </c>
      <c r="N95" s="1">
        <f t="shared" si="1"/>
        <v>0.36157172833394124</v>
      </c>
      <c r="P95" s="20"/>
    </row>
    <row r="96" spans="1:16" ht="15.75" x14ac:dyDescent="0.2">
      <c r="A96" s="12" t="s">
        <v>175</v>
      </c>
      <c r="B96" s="14" t="s">
        <v>252</v>
      </c>
      <c r="C96" s="21" t="s">
        <v>176</v>
      </c>
      <c r="D96" s="23">
        <v>0</v>
      </c>
      <c r="E96" s="23">
        <v>1800</v>
      </c>
      <c r="F96" s="23">
        <v>1800</v>
      </c>
      <c r="G96" s="23"/>
      <c r="H96" s="23">
        <v>1800</v>
      </c>
      <c r="I96" s="23">
        <v>1800</v>
      </c>
      <c r="J96" s="23">
        <v>1800</v>
      </c>
      <c r="K96" s="23">
        <v>0</v>
      </c>
      <c r="L96" s="23">
        <v>0</v>
      </c>
      <c r="M96" s="23">
        <v>0</v>
      </c>
      <c r="N96" s="1">
        <f t="shared" si="1"/>
        <v>1</v>
      </c>
      <c r="P96" s="20"/>
    </row>
    <row r="97" spans="1:16" ht="15.75" x14ac:dyDescent="0.2">
      <c r="A97" s="12" t="s">
        <v>177</v>
      </c>
      <c r="B97" s="13" t="s">
        <v>253</v>
      </c>
      <c r="C97" s="21" t="s">
        <v>178</v>
      </c>
      <c r="D97" s="23">
        <v>1186.98</v>
      </c>
      <c r="E97" s="23">
        <v>0</v>
      </c>
      <c r="F97" s="23">
        <v>1186.98</v>
      </c>
      <c r="G97" s="23"/>
      <c r="H97" s="23">
        <v>1186.98</v>
      </c>
      <c r="I97" s="23">
        <v>1186.98</v>
      </c>
      <c r="J97" s="23">
        <v>1186.98</v>
      </c>
      <c r="K97" s="23">
        <v>0</v>
      </c>
      <c r="L97" s="23">
        <v>0</v>
      </c>
      <c r="M97" s="23">
        <v>0</v>
      </c>
      <c r="N97" s="1">
        <f t="shared" si="1"/>
        <v>1</v>
      </c>
      <c r="P97" s="20"/>
    </row>
    <row r="98" spans="1:16" ht="15.75" x14ac:dyDescent="0.2">
      <c r="A98" s="12" t="s">
        <v>179</v>
      </c>
      <c r="B98" s="13" t="s">
        <v>253</v>
      </c>
      <c r="C98" s="21" t="s">
        <v>180</v>
      </c>
      <c r="D98" s="23">
        <v>223068.74</v>
      </c>
      <c r="E98" s="23">
        <v>192427.4</v>
      </c>
      <c r="F98" s="23">
        <v>415496.14</v>
      </c>
      <c r="G98" s="23">
        <v>147000</v>
      </c>
      <c r="H98" s="23">
        <v>94052.74</v>
      </c>
      <c r="I98" s="23">
        <v>94052.739999999991</v>
      </c>
      <c r="J98" s="23">
        <v>92932.76</v>
      </c>
      <c r="K98" s="23">
        <v>321443.40000000002</v>
      </c>
      <c r="L98" s="23">
        <v>321443.40000000002</v>
      </c>
      <c r="M98" s="23">
        <v>1119.9800000000105</v>
      </c>
      <c r="N98" s="1">
        <f t="shared" si="1"/>
        <v>0.22636248798845637</v>
      </c>
      <c r="P98" s="20"/>
    </row>
    <row r="99" spans="1:16" ht="15.75" x14ac:dyDescent="0.2">
      <c r="A99" s="12" t="s">
        <v>181</v>
      </c>
      <c r="B99" s="13" t="s">
        <v>253</v>
      </c>
      <c r="C99" s="21" t="s">
        <v>182</v>
      </c>
      <c r="D99" s="23">
        <v>399499</v>
      </c>
      <c r="E99" s="23">
        <v>-138000</v>
      </c>
      <c r="F99" s="23">
        <v>261499</v>
      </c>
      <c r="G99" s="23"/>
      <c r="H99" s="23">
        <v>199499</v>
      </c>
      <c r="I99" s="23">
        <v>199499</v>
      </c>
      <c r="J99" s="23">
        <v>199499</v>
      </c>
      <c r="K99" s="23">
        <v>62000</v>
      </c>
      <c r="L99" s="23">
        <v>62000</v>
      </c>
      <c r="M99" s="23">
        <v>0</v>
      </c>
      <c r="N99" s="1">
        <f t="shared" si="1"/>
        <v>0.76290540307993526</v>
      </c>
      <c r="P99" s="20"/>
    </row>
    <row r="100" spans="1:16" ht="15.75" x14ac:dyDescent="0.2">
      <c r="A100" s="12" t="s">
        <v>183</v>
      </c>
      <c r="B100" s="13" t="s">
        <v>253</v>
      </c>
      <c r="C100" s="21" t="s">
        <v>184</v>
      </c>
      <c r="D100" s="23">
        <v>5800</v>
      </c>
      <c r="E100" s="23">
        <v>-5800</v>
      </c>
      <c r="F100" s="23">
        <v>0</v>
      </c>
      <c r="G100" s="23"/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1">
        <v>0</v>
      </c>
      <c r="P100" s="20"/>
    </row>
    <row r="101" spans="1:16" ht="15.75" x14ac:dyDescent="0.2">
      <c r="A101" s="12" t="s">
        <v>185</v>
      </c>
      <c r="B101" s="13" t="s">
        <v>253</v>
      </c>
      <c r="C101" s="21" t="s">
        <v>186</v>
      </c>
      <c r="D101" s="23">
        <v>0</v>
      </c>
      <c r="E101" s="23">
        <v>34100</v>
      </c>
      <c r="F101" s="23">
        <v>34100</v>
      </c>
      <c r="G101" s="23"/>
      <c r="H101" s="23">
        <v>0</v>
      </c>
      <c r="I101" s="23">
        <v>0</v>
      </c>
      <c r="J101" s="23">
        <v>0</v>
      </c>
      <c r="K101" s="23">
        <v>34100</v>
      </c>
      <c r="L101" s="23">
        <v>34100</v>
      </c>
      <c r="M101" s="23">
        <v>0</v>
      </c>
      <c r="N101" s="1">
        <f t="shared" si="1"/>
        <v>0</v>
      </c>
      <c r="P101" s="20"/>
    </row>
    <row r="102" spans="1:16" ht="15.75" x14ac:dyDescent="0.2">
      <c r="A102" s="12" t="s">
        <v>187</v>
      </c>
      <c r="B102" s="13" t="s">
        <v>253</v>
      </c>
      <c r="C102" s="21" t="s">
        <v>188</v>
      </c>
      <c r="D102" s="23">
        <v>0</v>
      </c>
      <c r="E102" s="23">
        <v>9463.7999999999993</v>
      </c>
      <c r="F102" s="23">
        <v>9463.7999999999993</v>
      </c>
      <c r="G102" s="23"/>
      <c r="H102" s="23">
        <v>0</v>
      </c>
      <c r="I102" s="23">
        <v>0</v>
      </c>
      <c r="J102" s="23">
        <v>0</v>
      </c>
      <c r="K102" s="23">
        <v>9463.7999999999993</v>
      </c>
      <c r="L102" s="23">
        <v>9463.7999999999993</v>
      </c>
      <c r="M102" s="23">
        <v>0</v>
      </c>
      <c r="N102" s="1">
        <f t="shared" si="1"/>
        <v>0</v>
      </c>
      <c r="P102" s="20"/>
    </row>
    <row r="103" spans="1:16" ht="15.75" x14ac:dyDescent="0.2">
      <c r="A103" s="12" t="s">
        <v>189</v>
      </c>
      <c r="B103" s="13" t="s">
        <v>253</v>
      </c>
      <c r="C103" s="21" t="s">
        <v>190</v>
      </c>
      <c r="D103" s="23">
        <v>30950</v>
      </c>
      <c r="E103" s="23">
        <v>9300</v>
      </c>
      <c r="F103" s="23">
        <v>40250</v>
      </c>
      <c r="G103" s="23"/>
      <c r="H103" s="23">
        <v>0</v>
      </c>
      <c r="I103" s="23">
        <v>0</v>
      </c>
      <c r="J103" s="23">
        <v>0</v>
      </c>
      <c r="K103" s="23">
        <v>40250</v>
      </c>
      <c r="L103" s="23">
        <v>40250</v>
      </c>
      <c r="M103" s="23">
        <v>0</v>
      </c>
      <c r="N103" s="1">
        <f t="shared" si="1"/>
        <v>0</v>
      </c>
      <c r="P103" s="20"/>
    </row>
    <row r="104" spans="1:16" ht="15.75" x14ac:dyDescent="0.2">
      <c r="A104" s="12" t="s">
        <v>192</v>
      </c>
      <c r="B104" s="14" t="s">
        <v>191</v>
      </c>
      <c r="C104" s="21" t="s">
        <v>193</v>
      </c>
      <c r="D104" s="23">
        <v>63847.93</v>
      </c>
      <c r="E104" s="23">
        <v>0</v>
      </c>
      <c r="F104" s="23">
        <v>63847.93</v>
      </c>
      <c r="G104" s="23"/>
      <c r="H104" s="23">
        <v>4404.1499999999996</v>
      </c>
      <c r="I104" s="23">
        <v>0</v>
      </c>
      <c r="J104" s="23">
        <v>0</v>
      </c>
      <c r="K104" s="23">
        <v>59443.78</v>
      </c>
      <c r="L104" s="23">
        <v>63847.93</v>
      </c>
      <c r="M104" s="23">
        <v>4404.1499999999996</v>
      </c>
      <c r="N104" s="1">
        <f t="shared" si="1"/>
        <v>0</v>
      </c>
      <c r="P104" s="20"/>
    </row>
    <row r="105" spans="1:16" x14ac:dyDescent="0.2">
      <c r="C105" s="22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sqref="A1:B7"/>
    </sheetView>
  </sheetViews>
  <sheetFormatPr baseColWidth="10" defaultRowHeight="12.75" x14ac:dyDescent="0.2"/>
  <cols>
    <col min="1" max="1" width="57.7109375" customWidth="1"/>
    <col min="2" max="2" width="49.5703125" customWidth="1"/>
  </cols>
  <sheetData>
    <row r="1" spans="1:2" ht="36.75" customHeight="1" x14ac:dyDescent="0.2">
      <c r="A1" s="2" t="s">
        <v>208</v>
      </c>
      <c r="B1" s="3">
        <v>45260</v>
      </c>
    </row>
    <row r="2" spans="1:2" ht="36.75" customHeight="1" x14ac:dyDescent="0.2">
      <c r="A2" s="2" t="s">
        <v>209</v>
      </c>
      <c r="B2" s="4" t="s">
        <v>210</v>
      </c>
    </row>
    <row r="3" spans="1:2" ht="36.75" customHeight="1" x14ac:dyDescent="0.2">
      <c r="A3" s="2" t="s">
        <v>211</v>
      </c>
      <c r="B3" s="4" t="s">
        <v>212</v>
      </c>
    </row>
    <row r="4" spans="1:2" ht="36.75" customHeight="1" x14ac:dyDescent="0.2">
      <c r="A4" s="2" t="s">
        <v>213</v>
      </c>
      <c r="B4" s="4" t="s">
        <v>214</v>
      </c>
    </row>
    <row r="5" spans="1:2" ht="36.75" customHeight="1" x14ac:dyDescent="0.2">
      <c r="A5" s="2" t="s">
        <v>215</v>
      </c>
      <c r="B5" s="5" t="s">
        <v>216</v>
      </c>
    </row>
    <row r="6" spans="1:2" ht="36.75" customHeight="1" x14ac:dyDescent="0.2">
      <c r="A6" s="2" t="s">
        <v>217</v>
      </c>
      <c r="B6" s="4" t="s">
        <v>218</v>
      </c>
    </row>
    <row r="7" spans="1:2" ht="36.75" customHeight="1" x14ac:dyDescent="0.2">
      <c r="A7" s="6" t="s">
        <v>219</v>
      </c>
      <c r="B7" s="7" t="s">
        <v>220</v>
      </c>
    </row>
  </sheetData>
  <hyperlinks>
    <hyperlink ref="B5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workbookViewId="0">
      <selection activeCell="H27" sqref="H27"/>
    </sheetView>
  </sheetViews>
  <sheetFormatPr baseColWidth="10" defaultRowHeight="12.75" x14ac:dyDescent="0.2"/>
  <cols>
    <col min="1" max="1" width="28.5703125" customWidth="1"/>
    <col min="2" max="2" width="103.42578125" customWidth="1"/>
  </cols>
  <sheetData>
    <row r="1" spans="1:2" ht="15.75" x14ac:dyDescent="0.2">
      <c r="A1" s="8" t="s">
        <v>221</v>
      </c>
      <c r="B1" s="7" t="s">
        <v>222</v>
      </c>
    </row>
    <row r="2" spans="1:2" ht="15.75" x14ac:dyDescent="0.2">
      <c r="A2" s="8" t="s">
        <v>223</v>
      </c>
      <c r="B2" s="7" t="s">
        <v>224</v>
      </c>
    </row>
    <row r="3" spans="1:2" ht="15.75" x14ac:dyDescent="0.2">
      <c r="A3" s="9" t="s">
        <v>225</v>
      </c>
      <c r="B3" s="9" t="s">
        <v>226</v>
      </c>
    </row>
    <row r="4" spans="1:2" ht="15.75" x14ac:dyDescent="0.25">
      <c r="A4" s="10" t="s">
        <v>227</v>
      </c>
      <c r="B4" s="11" t="s">
        <v>228</v>
      </c>
    </row>
    <row r="5" spans="1:2" ht="15.75" x14ac:dyDescent="0.25">
      <c r="A5" s="10" t="s">
        <v>229</v>
      </c>
      <c r="B5" s="11" t="s">
        <v>230</v>
      </c>
    </row>
    <row r="6" spans="1:2" ht="15.75" x14ac:dyDescent="0.25">
      <c r="A6" s="10" t="s">
        <v>223</v>
      </c>
      <c r="B6" s="11" t="s">
        <v>231</v>
      </c>
    </row>
    <row r="7" spans="1:2" ht="15.75" x14ac:dyDescent="0.25">
      <c r="A7" s="10" t="s">
        <v>232</v>
      </c>
      <c r="B7" s="11" t="s">
        <v>233</v>
      </c>
    </row>
    <row r="8" spans="1:2" ht="15.75" x14ac:dyDescent="0.25">
      <c r="A8" s="10" t="s">
        <v>234</v>
      </c>
      <c r="B8" s="11" t="s">
        <v>235</v>
      </c>
    </row>
    <row r="9" spans="1:2" ht="15.75" x14ac:dyDescent="0.25">
      <c r="A9" s="10" t="s">
        <v>0</v>
      </c>
      <c r="B9" s="11" t="s">
        <v>236</v>
      </c>
    </row>
    <row r="10" spans="1:2" ht="15.75" x14ac:dyDescent="0.25">
      <c r="A10" s="10" t="s">
        <v>237</v>
      </c>
      <c r="B10" s="11" t="s">
        <v>238</v>
      </c>
    </row>
    <row r="11" spans="1:2" ht="15.75" x14ac:dyDescent="0.25">
      <c r="A11" s="10" t="s">
        <v>1</v>
      </c>
      <c r="B11" s="11" t="s">
        <v>239</v>
      </c>
    </row>
    <row r="12" spans="1:2" ht="15.75" x14ac:dyDescent="0.25">
      <c r="A12" s="10" t="s">
        <v>2</v>
      </c>
      <c r="B12" s="11" t="s">
        <v>240</v>
      </c>
    </row>
    <row r="13" spans="1:2" ht="15.75" x14ac:dyDescent="0.25">
      <c r="A13" s="10" t="s">
        <v>3</v>
      </c>
      <c r="B13" s="11" t="s">
        <v>241</v>
      </c>
    </row>
    <row r="14" spans="1:2" ht="15.75" x14ac:dyDescent="0.25">
      <c r="A14" s="10" t="s">
        <v>4</v>
      </c>
      <c r="B14" s="11" t="s">
        <v>242</v>
      </c>
    </row>
    <row r="15" spans="1:2" ht="15.75" x14ac:dyDescent="0.25">
      <c r="A15" s="10" t="s">
        <v>5</v>
      </c>
      <c r="B15" s="11" t="s">
        <v>243</v>
      </c>
    </row>
    <row r="16" spans="1:2" ht="15.75" x14ac:dyDescent="0.25">
      <c r="A16" s="10" t="s">
        <v>244</v>
      </c>
      <c r="B16" s="11" t="s">
        <v>245</v>
      </c>
    </row>
    <row r="17" spans="1:2" ht="15.75" x14ac:dyDescent="0.25">
      <c r="A17" s="10" t="s">
        <v>246</v>
      </c>
      <c r="B17" s="11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RIVAS</dc:creator>
  <cp:lastModifiedBy>VIVIANA RIVAS</cp:lastModifiedBy>
  <dcterms:created xsi:type="dcterms:W3CDTF">2024-01-29T20:24:55Z</dcterms:created>
  <dcterms:modified xsi:type="dcterms:W3CDTF">2024-01-30T19:52:38Z</dcterms:modified>
</cp:coreProperties>
</file>